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<sst xmlns="http://schemas.openxmlformats.org/spreadsheetml/2006/main" count="1507" uniqueCount="500">
  <si>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</si>
  <si>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</si>
  <si>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</si>
  <si>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</si>
  <si>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</si>
  <si>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</si>
  <si>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</si>
  <si>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</si>
  <si>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</si>
  <si>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</si>
  <si>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</si>
  <si>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</si>
  <si>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</si>
  <si>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</si>
  <si>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</si>
  <si>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</si>
  <si>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</si>
  <si>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</si>
  <si>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</si>
  <si>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</si>
  <si>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</si>
  <si>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</si>
  <si>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</si>
  <si>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</si>
  <si>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</si>
  <si>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</si>
  <si>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</si>
  <si>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</si>
  <si>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</si>
  <si>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</si>
  <si>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</si>
  <si>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</si>
  <si>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</si>
  <si>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</si>
  <si>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</si>
  <si>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</si>
  <si>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</si>
  <si>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</si>
  <si>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</si>
  <si>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</si>
  <si>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</si>
  <si>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</si>
  <si>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</si>
  <si>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</si>
  <si>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</si>
  <si>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</si>
  <si>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</si>
  <si>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</si>
  <si>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</si>
  <si>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</si>
  <si>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</si>
  <si>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</si>
  <si>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</si>
  <si>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</si>
  <si>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</si>
  <si>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</si>
  <si>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</si>
  <si>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</si>
  <si>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</si>
  <si>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</si>
  <si>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</si>
  <si>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</si>
  <si>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</si>
  <si>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</si>
  <si>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</si>
  <si>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</si>
  <si>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</si>
  <si>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</si>
  <si>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</si>
  <si>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210004</t>
  </si>
  <si>
    <t>昆明市残疾人综合服务中心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</si>
  <si>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</si>
  <si>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</si>
  <si>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</si>
  <si>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</si>
  <si>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</si>
  <si>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</si>
  <si>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</si>
  <si>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</si>
  <si>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</si>
  <si>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</si>
  <si>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</si>
  <si>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</si>
  <si>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</si>
  <si>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</si>
  <si>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</si>
  <si>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</si>
  <si>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</si>
  <si>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</si>
  <si>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</si>
  <si>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</si>
  <si>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</si>
  <si>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</si>
  <si>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</si>
  <si>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</si>
  <si>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</si>
  <si>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</si>
  <si>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</si>
  <si>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</si>
  <si>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</si>
  <si>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</si>
  <si>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2080502</t>
  </si>
  <si>
    <t>事业单位离退休</t>
  </si>
  <si>
    <t>2080505</t>
  </si>
  <si>
    <t>机关事业单位基本养老保险缴费支出</t>
  </si>
  <si>
    <t>20811</t>
  </si>
  <si>
    <t>残疾人事业</t>
  </si>
  <si>
    <t>2081104</t>
  </si>
  <si>
    <t>残疾人康复</t>
  </si>
  <si>
    <t>2081105</t>
  </si>
  <si>
    <t>残疾人就业</t>
  </si>
  <si>
    <t>2081199</t>
  </si>
  <si>
    <t>其他残疾人事业支出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</si>
  <si>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</si>
  <si>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</si>
  <si>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</si>
  <si>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</si>
  <si>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</si>
  <si>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</si>
  <si>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</si>
  <si>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</si>
  <si>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</si>
  <si>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</si>
  <si>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</si>
  <si>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</si>
  <si>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</si>
  <si>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</si>
  <si>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</si>
  <si>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</si>
  <si>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</si>
  <si>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</si>
  <si>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</si>
  <si>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</si>
  <si>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</si>
  <si>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</si>
  <si>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</si>
  <si>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</si>
  <si>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</si>
  <si>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</si>
  <si>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</si>
  <si>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</si>
  <si>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</si>
  <si>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</si>
  <si>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</si>
  <si>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</si>
  <si>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</si>
  <si>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</si>
  <si>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</si>
  <si>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</si>
  <si>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</si>
  <si>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</si>
  <si>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</si>
  <si>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</si>
  <si>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</si>
  <si>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</si>
  <si>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</si>
  <si>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</si>
  <si>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</si>
  <si>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</si>
  <si>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</si>
  <si>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</si>
  <si>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</si>
  <si>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</si>
  <si>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</si>
  <si>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</si>
  <si>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</si>
  <si>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</si>
  <si>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</si>
  <si>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</si>
  <si>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</si>
  <si>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</si>
  <si>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</si>
  <si>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</si>
  <si>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</si>
  <si>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</si>
  <si>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</si>
  <si>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</si>
  <si>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</si>
  <si>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</si>
  <si>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</si>
  <si>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</si>
  <si>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</si>
  <si>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</si>
  <si>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</si>
  <si>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</si>
  <si>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</si>
  <si>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</si>
  <si>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</si>
  <si>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</si>
  <si>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</si>
  <si>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</si>
  <si>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</si>
  <si>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</si>
  <si>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</si>
  <si>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昆明市残疾人联合会</t>
  </si>
  <si>
    <t>530100210000000017698</t>
  </si>
  <si>
    <t>事业人员支出工资</t>
  </si>
  <si>
    <t>30101</t>
  </si>
  <si>
    <t>基本工资</t>
  </si>
  <si>
    <t>30102</t>
  </si>
  <si>
    <t>津贴补贴</t>
  </si>
  <si>
    <t>30103</t>
  </si>
  <si>
    <t>奖金</t>
  </si>
  <si>
    <t>30107</t>
  </si>
  <si>
    <t>绩效工资</t>
  </si>
  <si>
    <t>530100210000000017699</t>
  </si>
  <si>
    <t>社会保障缴费</t>
  </si>
  <si>
    <t>30108</t>
  </si>
  <si>
    <t>机关事业单位基本养老保险缴费</t>
  </si>
  <si>
    <t>30110</t>
  </si>
  <si>
    <t>职工基本医疗保险缴费</t>
  </si>
  <si>
    <t>30111</t>
  </si>
  <si>
    <t>公务员医疗补助缴费</t>
  </si>
  <si>
    <t>30112</t>
  </si>
  <si>
    <t>其他社会保障缴费</t>
  </si>
  <si>
    <t>530100210000000017700</t>
  </si>
  <si>
    <t>30113</t>
  </si>
  <si>
    <t>530100210000000017701</t>
  </si>
  <si>
    <t>对个人和家庭的补助</t>
  </si>
  <si>
    <t>30305</t>
  </si>
  <si>
    <t>生活补助</t>
  </si>
  <si>
    <t>530100210000000017704</t>
  </si>
  <si>
    <t>工会经费</t>
  </si>
  <si>
    <t>30228</t>
  </si>
  <si>
    <t>530100210000000017705</t>
  </si>
  <si>
    <t>一般公用经费</t>
  </si>
  <si>
    <t>30201</t>
  </si>
  <si>
    <t>办公费</t>
  </si>
  <si>
    <t>30207</t>
  </si>
  <si>
    <t>邮电费</t>
  </si>
  <si>
    <t>30211</t>
  </si>
  <si>
    <t>差旅费</t>
  </si>
  <si>
    <t>30213</t>
  </si>
  <si>
    <t>维修（护）费</t>
  </si>
  <si>
    <t>30216</t>
  </si>
  <si>
    <t>培训费</t>
  </si>
  <si>
    <t>30229</t>
  </si>
  <si>
    <t>福利费</t>
  </si>
  <si>
    <t>30299</t>
  </si>
  <si>
    <t>其他商品和服务支出</t>
  </si>
  <si>
    <t>530100210000000018874</t>
  </si>
  <si>
    <t>30217</t>
  </si>
  <si>
    <t>530100231100001405833</t>
  </si>
  <si>
    <t>事业人员奖励性绩效</t>
  </si>
  <si>
    <t>预算05-1表</t>
  </si>
  <si>
    <t>项目分类</t>
  </si>
  <si>
    <t>项目单位</t>
  </si>
  <si>
    <t>经济科目编码</t>
  </si>
  <si>
    <t>经济科目名称</t>
  </si>
  <si>
    <t>本年拨款</t>
  </si>
  <si>
    <t>其中：本次下达</t>
  </si>
  <si>
    <t>事业发展类</t>
  </si>
  <si>
    <t>530100200000000002260</t>
  </si>
  <si>
    <t>残疾人职业技能培训及就业服务经费</t>
  </si>
  <si>
    <t>30227</t>
  </si>
  <si>
    <t>委托业务费</t>
  </si>
  <si>
    <t>30309</t>
  </si>
  <si>
    <t>奖励金</t>
  </si>
  <si>
    <t>530100200000000005094</t>
  </si>
  <si>
    <t>事业综合保障经费</t>
  </si>
  <si>
    <t>530100210000000008236</t>
  </si>
  <si>
    <t>微信公众号、门户网站运维专项资金</t>
  </si>
  <si>
    <t>530100251100003822402</t>
  </si>
  <si>
    <t>残疾人康复专项补助经费</t>
  </si>
  <si>
    <t>530100200000000001247</t>
  </si>
  <si>
    <t>残疾人就业服务（对下）补助经费</t>
  </si>
  <si>
    <t>39999</t>
  </si>
  <si>
    <t>预算05-2表</t>
  </si>
  <si>
    <t>项目年度绩效目标</t>
  </si>
  <si>
    <t>一级指标</t>
  </si>
  <si>
    <t>二级指标</t>
  </si>
  <si>
    <t>三级指标</t>
  </si>
  <si>
    <t>指标性质</t>
  </si>
  <si>
    <t>指标值</t>
  </si>
  <si>
    <t>度量单位</t>
  </si>
  <si>
    <t>指标属性</t>
  </si>
  <si>
    <t>指标内容</t>
  </si>
  <si>
    <t>对昆明市残疾人综合服务中心微信公众号进行维护。打造昆明市残疾人综合服务中心微信公众号的知名度，为了让民众可以通过手机随时随地了解昆明市残疾人综合服务中心的相关信息，解读残疾人就业相关政策、更好的为昆明市残疾人服务。平台致力打造新闻发布的主阵地，实现政务公开和就业服务窗口，按需周期性发布信息。及时发布党中央各项重大决策部署，不断地推广和宣传先进典型等重要信息，同时可以及时的回应社会关切。形成“一个数据中心、多个展示平台”的格局。今后的日常信息维护，实现两个平台数据共享，一点创建，多点发布，保持平台之间数据一致性，提高信息发布的时效性，对微信公众号进行维护。</t>
  </si>
  <si>
    <t>产出指标</t>
  </si>
  <si>
    <t>数量指标</t>
  </si>
  <si>
    <t>1.微信公众号每月信息推送量</t>
  </si>
  <si>
    <t>&lt;=</t>
  </si>
  <si>
    <t>期</t>
  </si>
  <si>
    <t>定量指标</t>
  </si>
  <si>
    <t>专职人员和昆明市残疾人综合服务中心专人对接，每周进行微信公号内容筛选、编辑、修改、推送。
每周推送1期微信，每期发布3-4条信息（国家法定节假日除外），如遇重大事件，活动，可增加发布量。
实时制作专题话题，在昆明市残疾人综合服务中心需要进行系列性事件宣传、报道，或者出现大型事件需要长期宣传、报道，官方微信将制作多期专题、话题，进行全面宣传。</t>
  </si>
  <si>
    <t>2.微信公众号每期信息发布量</t>
  </si>
  <si>
    <t>&gt;=</t>
  </si>
  <si>
    <t>条</t>
  </si>
  <si>
    <t>质量指标</t>
  </si>
  <si>
    <t>1.用户关注数量增长率</t>
  </si>
  <si>
    <t>%</t>
  </si>
  <si>
    <t>《昆明市残疾人综合服务中心微信公众号维方案》
《昆明市残疾人综合服务中心网站运维及“手语小课堂”视频拍摄制作方案》</t>
  </si>
  <si>
    <t>2.关注用户文章阅读率</t>
  </si>
  <si>
    <t>90</t>
  </si>
  <si>
    <t>3.文章点击率</t>
  </si>
  <si>
    <t>95</t>
  </si>
  <si>
    <t>《昆明市残疾人综合服务中心微信公众号运维方案》
《昆明市残疾人综合服务中心网站运维及“手语小课堂”视频拍摄制作方案》</t>
  </si>
  <si>
    <t>4.文章容错率</t>
  </si>
  <si>
    <t>0.1</t>
  </si>
  <si>
    <t>5.发布内容处理率</t>
  </si>
  <si>
    <t>98</t>
  </si>
  <si>
    <t>6.宣传覆盖率</t>
  </si>
  <si>
    <t>《昆明市残疾人综合服务中心微信公众号运维方案》
《昆明市残疾人综合服务中心网站运维及“手语小课堂”视频拍摄制作方案》堂”视频拍摄制作方案》</t>
  </si>
  <si>
    <t>时效指标</t>
  </si>
  <si>
    <t>1. 最新政策信息更新时间</t>
  </si>
  <si>
    <t>日</t>
  </si>
  <si>
    <t>运《昆明市残疾人综合服务中心微信公众号运维方案》
《昆明市残疾人综合服务中心网站运维及“手语小课堂”视频拍摄制作方案》</t>
  </si>
  <si>
    <t>效益指标</t>
  </si>
  <si>
    <t>社会效益</t>
  </si>
  <si>
    <t>1.将及时传达党中央、国务院和省委、省政府的决策部署，发布重大政策，推广工作经验，宣传先进典型，回应社会关切，为全市残疾人提供服务，为推进残疾人就业营造良好舆论氛围</t>
  </si>
  <si>
    <t>=</t>
  </si>
  <si>
    <t>效果明显</t>
  </si>
  <si>
    <t>定性指标</t>
  </si>
  <si>
    <t>可持续影响</t>
  </si>
  <si>
    <t>1.中心微信平台.门户网站的开通，有利于进一步推进政务公开、服务创新和良性互动，提升公信力和执行力，为营造健康良好的网上舆论环境.</t>
  </si>
  <si>
    <t>满意度指标</t>
  </si>
  <si>
    <t>服务对象满意度</t>
  </si>
  <si>
    <t>1.残疾人满意度</t>
  </si>
  <si>
    <t>2.工作对象满意度</t>
  </si>
  <si>
    <t>《关于印发昆明市残疾预防和残疾人康复工作实施方案的通知》（昆政办（2022）89号）和《昆明市人民政府关于建立残疾儿童康复救助制度的实施意见》（昆政函(2019）68号)文件精神，拟投入6.4万元，开展对各县区业务工作培训及康复人才培养。</t>
  </si>
  <si>
    <t>会议次数</t>
  </si>
  <si>
    <t>场</t>
  </si>
  <si>
    <t xml:space="preserve">开展残疾人康复培训会议不少于2场
</t>
  </si>
  <si>
    <t>完成培训会议相关工作</t>
  </si>
  <si>
    <t>2025年11月30前完成</t>
  </si>
  <si>
    <t>年-月-日</t>
  </si>
  <si>
    <t>2025年11月30日前完成残疾人残疾人康复工作培训会议</t>
  </si>
  <si>
    <t>成本指标</t>
  </si>
  <si>
    <t>经济成本指标</t>
  </si>
  <si>
    <t>6.4</t>
  </si>
  <si>
    <t>万元</t>
  </si>
  <si>
    <t>积极开展残疾人康复培训工作</t>
  </si>
  <si>
    <t>社会成本指标</t>
  </si>
  <si>
    <t>效果显著</t>
  </si>
  <si>
    <t>人</t>
  </si>
  <si>
    <t>服务能力和专业素养明显提升</t>
  </si>
  <si>
    <t>社会效益指标</t>
  </si>
  <si>
    <t>明显提高</t>
  </si>
  <si>
    <t>残疾人康复专业人才职业技能水平和服务能力明显提高</t>
  </si>
  <si>
    <t>参训对象满意度</t>
  </si>
  <si>
    <t>90%</t>
  </si>
  <si>
    <t>通过调查问卷统计参训对象对培训会议开展的满意度达到90%以上</t>
  </si>
  <si>
    <t>2025年组织开展残疾人职业技能培训不少于3期，培训不少于100人；举办昆明市残疾人职业技能竞赛、残疾人服务机构工作人员职业指导竞赛，按照省级残疾人职业技能竞赛、岗位精英赛的举办情况积极参加省级竞赛。</t>
  </si>
  <si>
    <t>举办残疾人职业技能培训期数</t>
  </si>
  <si>
    <t>举办残疾人职业技能培训期数不少于3期</t>
  </si>
  <si>
    <t>参加残疾人职业技能培训的残疾人数</t>
  </si>
  <si>
    <t>100</t>
  </si>
  <si>
    <t>参加残疾人职业技能培训的残疾人数不少于100人</t>
  </si>
  <si>
    <t>举办昆明市残疾人职业技能竞赛、残疾人服务机构工作人员职业指导竞赛期数</t>
  </si>
  <si>
    <t>举办昆明市残疾人职业技能竞赛、残疾人服务机构工作人员职业指导竞赛1期</t>
  </si>
  <si>
    <t>参加昆明市残疾人职业技能竞赛、残疾人服务机构工作人员职业指导竞赛人数</t>
  </si>
  <si>
    <t>50</t>
  </si>
  <si>
    <t>参加昆明市残疾人职业技能竞赛、残疾人服务机构工作人员职业指导竞赛不少于50人</t>
  </si>
  <si>
    <t>残疾人职业技能培训合格率</t>
  </si>
  <si>
    <t>残疾人职业技能培训合格率不低于90%</t>
  </si>
  <si>
    <t>残疾人职业技能竞赛取得名次率</t>
  </si>
  <si>
    <t>20</t>
  </si>
  <si>
    <t>残疾人职业技能竞赛取得名次率不低于20%</t>
  </si>
  <si>
    <t>完成残疾人职业技能培训时间</t>
  </si>
  <si>
    <t>2025年11月30日</t>
  </si>
  <si>
    <t>2025年11月30日前完成残疾人职业技能培训</t>
  </si>
  <si>
    <t>完成残疾人职业技能竞赛、残疾人服务机构工作人员职业指导竞赛时间</t>
  </si>
  <si>
    <t>2025年11月30日前完成残疾人职业技能竞赛、残疾人服务机构工作人员职业指导竞赛</t>
  </si>
  <si>
    <t>残疾人自身职业技能水平和就业能力提高，报名参加培训和竞赛人数增加，社会生活融入顺利。</t>
  </si>
  <si>
    <t>及时掌握残疾人的培训需求和储备人才的情况，进行培训需求登记工作。</t>
  </si>
  <si>
    <t>参加残疾人职业技能培训学员的满意度</t>
  </si>
  <si>
    <t>参加残疾人职业技能培训学员的满意度不低于90%</t>
  </si>
  <si>
    <t>本项目资金预算总金额 2万元，主要用于昆明市残疾人便民服务中心暨援助中心保洁费用。</t>
  </si>
  <si>
    <t>便民服务大厅规范化建设</t>
  </si>
  <si>
    <t>项</t>
  </si>
  <si>
    <t>便民服务大厅规范化建设等</t>
  </si>
  <si>
    <t>大厅保洁费</t>
  </si>
  <si>
    <t>1.00</t>
  </si>
  <si>
    <t>其他</t>
  </si>
  <si>
    <t>综合处其他相关支出</t>
  </si>
  <si>
    <t>本</t>
  </si>
  <si>
    <t>量化残疾人服务机构制度规范化建设。</t>
  </si>
  <si>
    <t>开设便民服务大厅，保障公共服务标准体系化，抓好标准贯彻落实，逐步打造标识统一、柜台统一、着装统一的窗口服务品牌，大力推行综合柜员制，试行一窗受理、一窗通办，优化服务流程，切实减环节，主动提供有效便民服务,需要购置叫号服务器等通用设备。</t>
  </si>
  <si>
    <t>按时按质完成</t>
  </si>
  <si>
    <t>按时按质完成中心办公大厅的保洁相关服务</t>
  </si>
  <si>
    <t>公开招聘工作中发现问题整改率</t>
  </si>
  <si>
    <t>按时按质完成规范化建设。</t>
  </si>
  <si>
    <t>2023年元月</t>
  </si>
  <si>
    <t>2022年年底完成</t>
  </si>
  <si>
    <t>按时按质完成大厅保洁相关服务</t>
  </si>
  <si>
    <t>公开招聘报名完成时间</t>
  </si>
  <si>
    <t>以人社局通知为准</t>
  </si>
  <si>
    <t>月</t>
  </si>
  <si>
    <t>2022年11月30日前</t>
  </si>
  <si>
    <t>为残疾人事业正常履职提供人力资源保障</t>
  </si>
  <si>
    <t>公开招聘人员按时到位</t>
  </si>
  <si>
    <t>单位对聘用人员的满意度</t>
  </si>
  <si>
    <t>85%</t>
  </si>
  <si>
    <t>人次</t>
  </si>
  <si>
    <t>招聘工作人员按时到位，认真按照各自岗位职责做好本职工作</t>
  </si>
  <si>
    <t>预算06表</t>
  </si>
  <si>
    <t>政府性基金预算支出预算表</t>
  </si>
  <si>
    <t>单位名称：昆明市发展和改革委员会</t>
  </si>
  <si>
    <t>政府性基金预算支出</t>
  </si>
  <si>
    <t>备注：我单位2025年无政府性基金预算收入和政府性基金预算支出，故本表为空表。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</si>
  <si>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</si>
  <si>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</si>
  <si>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</si>
  <si>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</si>
  <si>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</si>
  <si>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</si>
  <si>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</si>
  <si>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</si>
  <si>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</si>
  <si>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</si>
  <si>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</si>
  <si>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2025年昆明市残疾人职业技能培训</t>
  </si>
  <si>
    <t>培训服务</t>
  </si>
  <si>
    <t>组</t>
  </si>
  <si>
    <t>2025年省级竞赛选手强化培训</t>
  </si>
  <si>
    <t>2025年残疾人职业技能竞赛</t>
  </si>
  <si>
    <t>人才服务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</si>
  <si>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</si>
  <si>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</si>
  <si>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</si>
  <si>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</si>
  <si>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</si>
  <si>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</si>
  <si>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</si>
  <si>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</si>
  <si>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备注：我单位性质为公益一类事业单位，无政府购买服务主体资格，故本表为空表。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</si>
  <si>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</si>
  <si>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</si>
  <si>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</si>
  <si>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</si>
  <si>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</si>
  <si>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</si>
  <si>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</si>
  <si>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</si>
  <si>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</si>
  <si>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</si>
  <si>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</si>
  <si>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</si>
  <si>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</si>
  <si>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</si>
  <si>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</si>
  <si>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</si>
  <si>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</si>
  <si>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</si>
  <si>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</si>
  <si>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</si>
  <si>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</si>
  <si>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</si>
  <si>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</si>
  <si>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</si>
  <si>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（1）就业创业扶持。180名残疾人符合残疾人创业就业扶持条件，应补助市级资金101.78万元。
（2）取证补助和机动车驾驶技能培训补助。符合残疾人职业技能培训取证补助条件1人，应补助市级资金0.04万元；符合机动车驾驶技能培训补助873人，应补助市级资金62.23万元。需市级补助经费合计62.27万元。
（3）农家书屋管理员补助。全市范围内选聘150名贫困残疾人担任农家书屋管理员，下拨选聘贫困残疾人担任农家书屋管理员工作专项补贴经费54万元。
（4）盲人保健按摩机构规范化建设。计划扶持12家盲人按摩机构进行规范化建设，按照每家机构2万元的标给予一次性规范化建设补贴，落实市县两级支出比例承担，预计经费6.4万元。
(5)扶持12个残疾人支持性就业推广项目60万元。</t>
  </si>
  <si>
    <t>创业就业扶持资金发放人数</t>
  </si>
  <si>
    <t>170</t>
  </si>
  <si>
    <t>人(户)</t>
  </si>
  <si>
    <t>创业就业扶持资金发放人数不少于170人</t>
  </si>
  <si>
    <t>扶持残疾人支持性就业推广项目</t>
  </si>
  <si>
    <t>个</t>
  </si>
  <si>
    <t>扶持残疾人支持性就业推广项目12个。</t>
  </si>
  <si>
    <t>残疾人机动车驾驶技能培训补助人数</t>
  </si>
  <si>
    <t>840</t>
  </si>
  <si>
    <t>残疾人机动车驾驶技能培训补助人数不少于840人</t>
  </si>
  <si>
    <t>选聘贫困残疾人担任农家书屋管理员人数</t>
  </si>
  <si>
    <t>140</t>
  </si>
  <si>
    <t>选聘贫困残疾人担任农家书屋管理员人数不少于140人</t>
  </si>
  <si>
    <t>盲人按摩机构规范化建设进行扶持补助户数</t>
  </si>
  <si>
    <t>户</t>
  </si>
  <si>
    <t>盲人按摩机构规范化建设进行扶持补助户数不少于12户</t>
  </si>
  <si>
    <t>申报材料审核率</t>
  </si>
  <si>
    <t>参加竞赛取得名次比例不少于20%</t>
  </si>
  <si>
    <t>发布开展各项目工作的通知，明确工作的流程和安排</t>
  </si>
  <si>
    <t>2025年5月30日</t>
  </si>
  <si>
    <t>2025年5月30日前发布开展各项目工作的通知，明确工作的流程和安排</t>
  </si>
  <si>
    <t>完成新建盲人按摩规范化建设机构的检查验收工作</t>
  </si>
  <si>
    <t>2025年9月30日</t>
  </si>
  <si>
    <t>2025年9月30日前完成完成新建盲人按摩规范化建设机构的验收检查工作</t>
  </si>
  <si>
    <t>224.45</t>
  </si>
  <si>
    <t>积极开展各项残疾人就业服务工作，使用资金不高于224.45万元</t>
  </si>
  <si>
    <t>加大对自主创业残疾人的扶持力度，鼓励残疾朋友自食其力，有效带动更多残疾人实现就业，推进我市残疾人就业多元化发展。</t>
  </si>
  <si>
    <t>通过项目实施，从组织、人员配备、资金支持、制度建设等对项目的长期、可持续运行起到了保障作用。</t>
  </si>
  <si>
    <t>补助对象满意度</t>
  </si>
  <si>
    <t>各项目补助对象满意度不低于90%</t>
  </si>
  <si>
    <t xml:space="preserve">预算10表
</t>
  </si>
  <si>
    <t>资产类别</t>
  </si>
  <si>
    <t>资产分类代码.名称</t>
  </si>
  <si>
    <t>资产名称</t>
  </si>
  <si>
    <t>计量单位</t>
  </si>
  <si>
    <t>财政部门批复数（元）</t>
  </si>
  <si>
    <t>单价</t>
  </si>
  <si>
    <t>金额</t>
  </si>
  <si>
    <t>备注：我单位2025年无新增资产配置预算，故本表为空表。</t>
  </si>
  <si>
    <t>预算11表</t>
  </si>
  <si>
    <t>上级补助</t>
  </si>
  <si>
    <t>备注：我单位2025年无上级转移支付补助项目收入和上级转移支付补助项目支出，故本表为空表。</t>
  </si>
  <si>
    <t>预算12表</t>
  </si>
  <si>
    <t>项目级次</t>
  </si>
  <si>
    <t>313 事业发展类</t>
  </si>
  <si>
    <t>本级</t>
  </si>
  <si>
    <t>323 事业发展类</t>
  </si>
  <si>
    <t>对下</t>
  </si>
  <si>
    <t/>
  </si>
</sst>
</file>

<file path=xl/styles.xml><?xml version="1.0" encoding="utf-8"?>
<styleSheet xmlns="http://schemas.openxmlformats.org/spreadsheetml/2006/main">
  <numFmts count="9">
    <numFmt numFmtId="42" formatCode="_ &quot;￥&quot;* #,##0_ ;_ &quot;￥&quot;* \-#,##0_ ;_ &quot;￥&quot;* &quot;-&quot;_ ;_ @_ "/>
    <numFmt numFmtId="176" formatCode="hh:mm:ss"/>
    <numFmt numFmtId="177" formatCode="yyyy/mm/dd\ hh:mm:ss"/>
    <numFmt numFmtId="41" formatCode="_ * #,##0_ ;_ * \-#,##0_ ;_ * &quot;-&quot;_ ;_ @_ "/>
    <numFmt numFmtId="43" formatCode="_ * #,##0.00_ ;_ * \-#,##0.00_ ;_ * &quot;-&quot;??_ ;_ @_ "/>
    <numFmt numFmtId="44" formatCode="_ &quot;￥&quot;* #,##0.00_ ;_ &quot;￥&quot;* \-#,##0.00_ ;_ &quot;￥&quot;* &quot;-&quot;??_ ;_ @_ "/>
    <numFmt numFmtId="178" formatCode="yyyy/mm/dd"/>
    <numFmt numFmtId="179" formatCode="#,##0.00;\-#,##0.00;;@"/>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21" fillId="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5" fillId="0" borderId="7">
      <alignment horizontal="right" vertical="center"/>
    </xf>
    <xf numFmtId="0" fontId="16" fillId="11"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5" fillId="0" borderId="7">
      <alignment horizontal="right" vertical="center"/>
    </xf>
    <xf numFmtId="0" fontId="23" fillId="0" borderId="0" applyNumberFormat="0" applyFill="0" applyBorder="0" applyAlignment="0" applyProtection="0">
      <alignment vertical="center"/>
    </xf>
    <xf numFmtId="0" fontId="0" fillId="20" borderId="21" applyNumberFormat="0" applyFont="0" applyAlignment="0" applyProtection="0">
      <alignment vertical="center"/>
    </xf>
    <xf numFmtId="0" fontId="17" fillId="2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25" applyNumberFormat="0" applyFill="0" applyAlignment="0" applyProtection="0">
      <alignment vertical="center"/>
    </xf>
    <xf numFmtId="0" fontId="33" fillId="0" borderId="25" applyNumberFormat="0" applyFill="0" applyAlignment="0" applyProtection="0">
      <alignment vertical="center"/>
    </xf>
    <xf numFmtId="0" fontId="17" fillId="8" borderId="0" applyNumberFormat="0" applyBorder="0" applyAlignment="0" applyProtection="0">
      <alignment vertical="center"/>
    </xf>
    <xf numFmtId="0" fontId="27" fillId="0" borderId="23" applyNumberFormat="0" applyFill="0" applyAlignment="0" applyProtection="0">
      <alignment vertical="center"/>
    </xf>
    <xf numFmtId="0" fontId="17" fillId="29" borderId="0" applyNumberFormat="0" applyBorder="0" applyAlignment="0" applyProtection="0">
      <alignment vertical="center"/>
    </xf>
    <xf numFmtId="0" fontId="34" fillId="19" borderId="26" applyNumberFormat="0" applyAlignment="0" applyProtection="0">
      <alignment vertical="center"/>
    </xf>
    <xf numFmtId="0" fontId="25" fillId="19" borderId="20" applyNumberFormat="0" applyAlignment="0" applyProtection="0">
      <alignment vertical="center"/>
    </xf>
    <xf numFmtId="0" fontId="19" fillId="7" borderId="19" applyNumberFormat="0" applyAlignment="0" applyProtection="0">
      <alignment vertical="center"/>
    </xf>
    <xf numFmtId="0" fontId="16" fillId="5" borderId="0" applyNumberFormat="0" applyBorder="0" applyAlignment="0" applyProtection="0">
      <alignment vertical="center"/>
    </xf>
    <xf numFmtId="0" fontId="17" fillId="30" borderId="0" applyNumberFormat="0" applyBorder="0" applyAlignment="0" applyProtection="0">
      <alignment vertical="center"/>
    </xf>
    <xf numFmtId="0" fontId="26" fillId="0" borderId="22" applyNumberFormat="0" applyFill="0" applyAlignment="0" applyProtection="0">
      <alignment vertical="center"/>
    </xf>
    <xf numFmtId="0" fontId="28" fillId="0" borderId="24" applyNumberFormat="0" applyFill="0" applyAlignment="0" applyProtection="0">
      <alignment vertical="center"/>
    </xf>
    <xf numFmtId="0" fontId="32" fillId="28" borderId="0" applyNumberFormat="0" applyBorder="0" applyAlignment="0" applyProtection="0">
      <alignment vertical="center"/>
    </xf>
    <xf numFmtId="0" fontId="24" fillId="18" borderId="0" applyNumberFormat="0" applyBorder="0" applyAlignment="0" applyProtection="0">
      <alignment vertical="center"/>
    </xf>
    <xf numFmtId="10" fontId="15" fillId="0" borderId="7">
      <alignment horizontal="right" vertical="center"/>
    </xf>
    <xf numFmtId="0" fontId="16" fillId="32" borderId="0" applyNumberFormat="0" applyBorder="0" applyAlignment="0" applyProtection="0">
      <alignment vertical="center"/>
    </xf>
    <xf numFmtId="0" fontId="17" fillId="27" borderId="0" applyNumberFormat="0" applyBorder="0" applyAlignment="0" applyProtection="0">
      <alignment vertical="center"/>
    </xf>
    <xf numFmtId="0" fontId="16" fillId="21"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16" fillId="33" borderId="0" applyNumberFormat="0" applyBorder="0" applyAlignment="0" applyProtection="0">
      <alignment vertical="center"/>
    </xf>
    <xf numFmtId="0" fontId="17" fillId="23" borderId="0" applyNumberFormat="0" applyBorder="0" applyAlignment="0" applyProtection="0">
      <alignment vertical="center"/>
    </xf>
    <xf numFmtId="0" fontId="17" fillId="4" borderId="0" applyNumberFormat="0" applyBorder="0" applyAlignment="0" applyProtection="0">
      <alignment vertical="center"/>
    </xf>
    <xf numFmtId="0" fontId="16" fillId="16" borderId="0" applyNumberFormat="0" applyBorder="0" applyAlignment="0" applyProtection="0">
      <alignment vertical="center"/>
    </xf>
    <xf numFmtId="0" fontId="16" fillId="31" borderId="0" applyNumberFormat="0" applyBorder="0" applyAlignment="0" applyProtection="0">
      <alignment vertical="center"/>
    </xf>
    <xf numFmtId="0" fontId="17" fillId="26" borderId="0" applyNumberFormat="0" applyBorder="0" applyAlignment="0" applyProtection="0">
      <alignment vertical="center"/>
    </xf>
    <xf numFmtId="0" fontId="16" fillId="3" borderId="0" applyNumberFormat="0" applyBorder="0" applyAlignment="0" applyProtection="0">
      <alignment vertical="center"/>
    </xf>
    <xf numFmtId="0" fontId="17" fillId="15" borderId="0" applyNumberFormat="0" applyBorder="0" applyAlignment="0" applyProtection="0">
      <alignment vertical="center"/>
    </xf>
    <xf numFmtId="0" fontId="17" fillId="13" borderId="0" applyNumberFormat="0" applyBorder="0" applyAlignment="0" applyProtection="0">
      <alignment vertical="center"/>
    </xf>
    <xf numFmtId="0" fontId="16" fillId="25" borderId="0" applyNumberFormat="0" applyBorder="0" applyAlignment="0" applyProtection="0">
      <alignment vertical="center"/>
    </xf>
    <xf numFmtId="0" fontId="17" fillId="12" borderId="0" applyNumberFormat="0" applyBorder="0" applyAlignment="0" applyProtection="0">
      <alignment vertical="center"/>
    </xf>
    <xf numFmtId="179" fontId="15" fillId="0" borderId="7">
      <alignment horizontal="right" vertical="center"/>
    </xf>
    <xf numFmtId="49" fontId="15" fillId="0" borderId="7">
      <alignment horizontal="left" vertical="center" wrapText="1"/>
    </xf>
    <xf numFmtId="179" fontId="15" fillId="0" borderId="7">
      <alignment horizontal="right" vertical="center"/>
    </xf>
    <xf numFmtId="176" fontId="15" fillId="0" borderId="7">
      <alignment horizontal="right" vertical="center"/>
    </xf>
    <xf numFmtId="180" fontId="15" fillId="0" borderId="7">
      <alignment horizontal="right" vertical="center"/>
    </xf>
  </cellStyleXfs>
  <cellXfs count="211">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xf>
    <xf numFmtId="0" fontId="2" fillId="0" borderId="9" xfId="0" applyFont="1" applyBorder="1" applyAlignment="1">
      <alignment horizontal="left" vertical="center"/>
    </xf>
    <xf numFmtId="0" fontId="2" fillId="2" borderId="10" xfId="0" applyFont="1" applyFill="1" applyBorder="1" applyAlignment="1">
      <alignment horizontal="left" vertical="center"/>
    </xf>
    <xf numFmtId="4" fontId="2" fillId="0" borderId="1" xfId="0" applyNumberFormat="1" applyFont="1" applyBorder="1" applyAlignment="1" applyProtection="1">
      <alignment horizontal="right" vertical="center" wrapText="1"/>
      <protection locked="0"/>
    </xf>
    <xf numFmtId="0" fontId="0" fillId="0" borderId="11" xfId="0" applyFont="1" applyBorder="1" applyAlignment="1">
      <alignment horizontal="center"/>
    </xf>
    <xf numFmtId="0" fontId="0" fillId="0" borderId="12" xfId="0" applyFont="1" applyBorder="1" applyAlignment="1">
      <alignment horizont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4" fontId="2" fillId="0" borderId="1" xfId="0" applyNumberFormat="1" applyFont="1" applyBorder="1" applyAlignment="1">
      <alignment horizontal="right" vertical="center" wrapText="1"/>
    </xf>
    <xf numFmtId="0" fontId="0" fillId="0" borderId="13" xfId="0" applyFont="1" applyBorder="1" applyAlignment="1">
      <alignment horizont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lignment horizontal="center" vertical="center" wrapText="1"/>
    </xf>
    <xf numFmtId="0" fontId="2" fillId="0" borderId="6" xfId="0" applyFont="1" applyBorder="1" applyAlignment="1">
      <alignment horizontal="left" vertical="center" wrapText="1"/>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2" fillId="2" borderId="14" xfId="0" applyFont="1" applyFill="1" applyBorder="1" applyAlignment="1">
      <alignment horizontal="left" vertical="center"/>
    </xf>
    <xf numFmtId="179" fontId="5" fillId="0" borderId="1"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5" xfId="0" applyNumberFormat="1" applyFont="1" applyBorder="1" applyAlignment="1">
      <alignment horizontal="right" vertical="center"/>
    </xf>
    <xf numFmtId="0" fontId="2" fillId="0" borderId="18" xfId="0" applyFont="1" applyBorder="1" applyAlignment="1">
      <alignment horizontal="center" vertical="center"/>
    </xf>
    <xf numFmtId="0" fontId="2" fillId="0" borderId="17" xfId="0" applyFont="1" applyBorder="1" applyAlignment="1" applyProtection="1">
      <alignment horizontal="left" vertical="center"/>
      <protection locked="0"/>
    </xf>
    <xf numFmtId="0" fontId="2" fillId="0" borderId="17" xfId="0" applyFont="1" applyBorder="1" applyAlignment="1">
      <alignment horizontal="left" vertical="center"/>
    </xf>
    <xf numFmtId="0" fontId="2" fillId="2" borderId="15"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0" borderId="15"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5"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7"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2" fillId="2" borderId="15"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3" sqref="A3:D3"/>
    </sheetView>
  </sheetViews>
  <sheetFormatPr defaultColWidth="8.575" defaultRowHeight="12.75" customHeight="1" outlineLevelCol="3"/>
  <cols>
    <col min="1" max="4" width="41" customWidth="1"/>
  </cols>
  <sheetData>
    <row r="1" customHeight="1" spans="1:4">
      <c r="A1" s="1"/>
      <c r="B1" s="1"/>
      <c r="C1" s="1"/>
      <c r="D1" s="1"/>
    </row>
    <row r="2" ht="15" customHeight="1" spans="1:4">
      <c r="A2" s="51"/>
      <c r="B2" s="51"/>
      <c r="C2" s="51"/>
      <c r="D2" s="71" t="s">
        <v>0</v>
      </c>
    </row>
    <row r="3" ht="41.25" customHeight="1" spans="1:1">
      <c r="A3" s="46" t="str">
        <f>"2025"&amp;"年部门财务收支预算总表"</f>
        <v>2025年部门财务收支预算总表</v>
      </c>
    </row>
    <row r="4" ht="17.25" customHeight="1" spans="1:4">
      <c r="A4" s="49" t="str">
        <f>"单位名称："&amp;"昆明市残疾人综合服务中心"</f>
        <v>单位名称：昆明市残疾人综合服务中心</v>
      </c>
      <c r="B4" s="174"/>
      <c r="D4" s="152" t="s">
        <v>1</v>
      </c>
    </row>
    <row r="5" ht="23.25" customHeight="1" spans="1:4">
      <c r="A5" s="175" t="s">
        <v>2</v>
      </c>
      <c r="B5" s="176"/>
      <c r="C5" s="175" t="s">
        <v>3</v>
      </c>
      <c r="D5" s="176"/>
    </row>
    <row r="6" ht="24" customHeight="1" spans="1:4">
      <c r="A6" s="175" t="s">
        <v>4</v>
      </c>
      <c r="B6" s="175" t="s">
        <v>5</v>
      </c>
      <c r="C6" s="175" t="s">
        <v>6</v>
      </c>
      <c r="D6" s="175" t="s">
        <v>5</v>
      </c>
    </row>
    <row r="7" ht="17.25" customHeight="1" spans="1:4">
      <c r="A7" s="177" t="s">
        <v>7</v>
      </c>
      <c r="B7" s="88">
        <v>9478277.96</v>
      </c>
      <c r="C7" s="177" t="s">
        <v>8</v>
      </c>
      <c r="D7" s="88"/>
    </row>
    <row r="8" ht="17.25" customHeight="1" spans="1:4">
      <c r="A8" s="177" t="s">
        <v>9</v>
      </c>
      <c r="B8" s="88"/>
      <c r="C8" s="177" t="s">
        <v>10</v>
      </c>
      <c r="D8" s="88"/>
    </row>
    <row r="9" ht="17.25" customHeight="1" spans="1:4">
      <c r="A9" s="177" t="s">
        <v>11</v>
      </c>
      <c r="B9" s="88"/>
      <c r="C9" s="210" t="s">
        <v>12</v>
      </c>
      <c r="D9" s="88"/>
    </row>
    <row r="10" ht="17.25" customHeight="1" spans="1:4">
      <c r="A10" s="177" t="s">
        <v>13</v>
      </c>
      <c r="B10" s="88"/>
      <c r="C10" s="210" t="s">
        <v>14</v>
      </c>
      <c r="D10" s="88"/>
    </row>
    <row r="11" ht="17.25" customHeight="1" spans="1:4">
      <c r="A11" s="177" t="s">
        <v>15</v>
      </c>
      <c r="B11" s="88"/>
      <c r="C11" s="210" t="s">
        <v>16</v>
      </c>
      <c r="D11" s="88"/>
    </row>
    <row r="12" ht="17.25" customHeight="1" spans="1:4">
      <c r="A12" s="177" t="s">
        <v>17</v>
      </c>
      <c r="B12" s="88"/>
      <c r="C12" s="210" t="s">
        <v>18</v>
      </c>
      <c r="D12" s="88"/>
    </row>
    <row r="13" ht="17.25" customHeight="1" spans="1:4">
      <c r="A13" s="177" t="s">
        <v>19</v>
      </c>
      <c r="B13" s="88"/>
      <c r="C13" s="32" t="s">
        <v>20</v>
      </c>
      <c r="D13" s="88"/>
    </row>
    <row r="14" ht="17.25" customHeight="1" spans="1:4">
      <c r="A14" s="177" t="s">
        <v>21</v>
      </c>
      <c r="B14" s="88"/>
      <c r="C14" s="32" t="s">
        <v>22</v>
      </c>
      <c r="D14" s="88">
        <v>8479680.96</v>
      </c>
    </row>
    <row r="15" ht="17.25" customHeight="1" spans="1:4">
      <c r="A15" s="177" t="s">
        <v>23</v>
      </c>
      <c r="B15" s="88"/>
      <c r="C15" s="32" t="s">
        <v>24</v>
      </c>
      <c r="D15" s="88">
        <v>498597</v>
      </c>
    </row>
    <row r="16" ht="17.25" customHeight="1" spans="1:4">
      <c r="A16" s="177" t="s">
        <v>25</v>
      </c>
      <c r="B16" s="88"/>
      <c r="C16" s="32" t="s">
        <v>26</v>
      </c>
      <c r="D16" s="88"/>
    </row>
    <row r="17" ht="17.25" customHeight="1" spans="1:4">
      <c r="A17" s="157"/>
      <c r="B17" s="88"/>
      <c r="C17" s="32" t="s">
        <v>27</v>
      </c>
      <c r="D17" s="88"/>
    </row>
    <row r="18" ht="17.25" customHeight="1" spans="1:4">
      <c r="A18" s="178"/>
      <c r="B18" s="88"/>
      <c r="C18" s="32" t="s">
        <v>28</v>
      </c>
      <c r="D18" s="88"/>
    </row>
    <row r="19" ht="17.25" customHeight="1" spans="1:4">
      <c r="A19" s="178"/>
      <c r="B19" s="88"/>
      <c r="C19" s="32" t="s">
        <v>29</v>
      </c>
      <c r="D19" s="88"/>
    </row>
    <row r="20" ht="17.25" customHeight="1" spans="1:4">
      <c r="A20" s="178"/>
      <c r="B20" s="88"/>
      <c r="C20" s="32" t="s">
        <v>30</v>
      </c>
      <c r="D20" s="88"/>
    </row>
    <row r="21" ht="17.25" customHeight="1" spans="1:4">
      <c r="A21" s="178"/>
      <c r="B21" s="88"/>
      <c r="C21" s="32" t="s">
        <v>31</v>
      </c>
      <c r="D21" s="88"/>
    </row>
    <row r="22" ht="17.25" customHeight="1" spans="1:4">
      <c r="A22" s="178"/>
      <c r="B22" s="88"/>
      <c r="C22" s="32" t="s">
        <v>32</v>
      </c>
      <c r="D22" s="88"/>
    </row>
    <row r="23" ht="17.25" customHeight="1" spans="1:4">
      <c r="A23" s="178"/>
      <c r="B23" s="88"/>
      <c r="C23" s="32" t="s">
        <v>33</v>
      </c>
      <c r="D23" s="88"/>
    </row>
    <row r="24" ht="17.25" customHeight="1" spans="1:4">
      <c r="A24" s="178"/>
      <c r="B24" s="88"/>
      <c r="C24" s="32" t="s">
        <v>34</v>
      </c>
      <c r="D24" s="88"/>
    </row>
    <row r="25" ht="17.25" customHeight="1" spans="1:4">
      <c r="A25" s="178"/>
      <c r="B25" s="88"/>
      <c r="C25" s="32" t="s">
        <v>35</v>
      </c>
      <c r="D25" s="88">
        <v>500000</v>
      </c>
    </row>
    <row r="26" ht="17.25" customHeight="1" spans="1:4">
      <c r="A26" s="178"/>
      <c r="B26" s="88"/>
      <c r="C26" s="32" t="s">
        <v>36</v>
      </c>
      <c r="D26" s="88"/>
    </row>
    <row r="27" ht="17.25" customHeight="1" spans="1:4">
      <c r="A27" s="178"/>
      <c r="B27" s="88"/>
      <c r="C27" s="157" t="s">
        <v>37</v>
      </c>
      <c r="D27" s="88"/>
    </row>
    <row r="28" ht="17.25" customHeight="1" spans="1:4">
      <c r="A28" s="178"/>
      <c r="B28" s="88"/>
      <c r="C28" s="32" t="s">
        <v>38</v>
      </c>
      <c r="D28" s="88"/>
    </row>
    <row r="29" ht="16.5" customHeight="1" spans="1:4">
      <c r="A29" s="178"/>
      <c r="B29" s="88"/>
      <c r="C29" s="32" t="s">
        <v>39</v>
      </c>
      <c r="D29" s="88"/>
    </row>
    <row r="30" ht="16.5" customHeight="1" spans="1:4">
      <c r="A30" s="178"/>
      <c r="B30" s="88"/>
      <c r="C30" s="157" t="s">
        <v>40</v>
      </c>
      <c r="D30" s="88"/>
    </row>
    <row r="31" ht="17.25" customHeight="1" spans="1:4">
      <c r="A31" s="178"/>
      <c r="B31" s="88"/>
      <c r="C31" s="157" t="s">
        <v>41</v>
      </c>
      <c r="D31" s="88"/>
    </row>
    <row r="32" ht="17.25" customHeight="1" spans="1:4">
      <c r="A32" s="178"/>
      <c r="B32" s="88"/>
      <c r="C32" s="32" t="s">
        <v>42</v>
      </c>
      <c r="D32" s="88"/>
    </row>
    <row r="33" ht="16.5" customHeight="1" spans="1:4">
      <c r="A33" s="178" t="s">
        <v>43</v>
      </c>
      <c r="B33" s="88">
        <v>9478277.96</v>
      </c>
      <c r="C33" s="178" t="s">
        <v>44</v>
      </c>
      <c r="D33" s="88">
        <v>9478277.96</v>
      </c>
    </row>
    <row r="34" ht="16.5" customHeight="1" spans="1:4">
      <c r="A34" s="157" t="s">
        <v>45</v>
      </c>
      <c r="B34" s="88"/>
      <c r="C34" s="157" t="s">
        <v>46</v>
      </c>
      <c r="D34" s="88"/>
    </row>
    <row r="35" ht="16.5" customHeight="1" spans="1:4">
      <c r="A35" s="32" t="s">
        <v>47</v>
      </c>
      <c r="B35" s="88"/>
      <c r="C35" s="32" t="s">
        <v>47</v>
      </c>
      <c r="D35" s="88"/>
    </row>
    <row r="36" ht="16.5" customHeight="1" spans="1:4">
      <c r="A36" s="32" t="s">
        <v>48</v>
      </c>
      <c r="B36" s="88"/>
      <c r="C36" s="32" t="s">
        <v>49</v>
      </c>
      <c r="D36" s="88"/>
    </row>
    <row r="37" ht="16.5" customHeight="1" spans="1:4">
      <c r="A37" s="179" t="s">
        <v>50</v>
      </c>
      <c r="B37" s="88">
        <v>9478277.96</v>
      </c>
      <c r="C37" s="179" t="s">
        <v>51</v>
      </c>
      <c r="D37" s="88">
        <v>9478277.96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A1" sqref="A1"/>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1" t="s">
        <v>52</v>
      </c>
    </row>
    <row r="3" ht="41.25" customHeight="1" spans="1:1">
      <c r="A3" s="46" t="str">
        <f>"2025"&amp;"年部门收入预算表"</f>
        <v>2025年部门收入预算表</v>
      </c>
    </row>
    <row r="4" ht="17.25" customHeight="1" spans="1:19">
      <c r="A4" s="49" t="str">
        <f>"单位名称："&amp;"昆明市残疾人综合服务中心"</f>
        <v>单位名称：昆明市残疾人综合服务中心</v>
      </c>
      <c r="S4" s="51" t="s">
        <v>1</v>
      </c>
    </row>
    <row r="5" ht="21.75" customHeight="1" spans="1:19">
      <c r="A5" s="195" t="s">
        <v>53</v>
      </c>
      <c r="B5" s="196" t="s">
        <v>54</v>
      </c>
      <c r="C5" s="196" t="s">
        <v>55</v>
      </c>
      <c r="D5" s="197" t="s">
        <v>56</v>
      </c>
      <c r="E5" s="197"/>
      <c r="F5" s="197"/>
      <c r="G5" s="197"/>
      <c r="H5" s="197"/>
      <c r="I5" s="204"/>
      <c r="J5" s="197"/>
      <c r="K5" s="197"/>
      <c r="L5" s="197"/>
      <c r="M5" s="197"/>
      <c r="N5" s="205"/>
      <c r="O5" s="197" t="s">
        <v>45</v>
      </c>
      <c r="P5" s="197"/>
      <c r="Q5" s="197"/>
      <c r="R5" s="197"/>
      <c r="S5" s="205"/>
    </row>
    <row r="6" ht="27" customHeight="1" spans="1:19">
      <c r="A6" s="198"/>
      <c r="B6" s="199"/>
      <c r="C6" s="199"/>
      <c r="D6" s="199" t="s">
        <v>57</v>
      </c>
      <c r="E6" s="199" t="s">
        <v>58</v>
      </c>
      <c r="F6" s="199" t="s">
        <v>59</v>
      </c>
      <c r="G6" s="199" t="s">
        <v>60</v>
      </c>
      <c r="H6" s="199" t="s">
        <v>61</v>
      </c>
      <c r="I6" s="206" t="s">
        <v>62</v>
      </c>
      <c r="J6" s="207"/>
      <c r="K6" s="207"/>
      <c r="L6" s="207"/>
      <c r="M6" s="207"/>
      <c r="N6" s="208"/>
      <c r="O6" s="199" t="s">
        <v>57</v>
      </c>
      <c r="P6" s="199" t="s">
        <v>58</v>
      </c>
      <c r="Q6" s="199" t="s">
        <v>59</v>
      </c>
      <c r="R6" s="199" t="s">
        <v>60</v>
      </c>
      <c r="S6" s="199" t="s">
        <v>63</v>
      </c>
    </row>
    <row r="7" ht="30" customHeight="1" spans="1:19">
      <c r="A7" s="200"/>
      <c r="B7" s="201"/>
      <c r="C7" s="125"/>
      <c r="D7" s="125"/>
      <c r="E7" s="125"/>
      <c r="F7" s="125"/>
      <c r="G7" s="125"/>
      <c r="H7" s="125"/>
      <c r="I7" s="78" t="s">
        <v>57</v>
      </c>
      <c r="J7" s="208" t="s">
        <v>64</v>
      </c>
      <c r="K7" s="208" t="s">
        <v>65</v>
      </c>
      <c r="L7" s="208" t="s">
        <v>66</v>
      </c>
      <c r="M7" s="208" t="s">
        <v>67</v>
      </c>
      <c r="N7" s="208" t="s">
        <v>68</v>
      </c>
      <c r="O7" s="209"/>
      <c r="P7" s="209"/>
      <c r="Q7" s="209"/>
      <c r="R7" s="209"/>
      <c r="S7" s="125"/>
    </row>
    <row r="8" ht="15" customHeight="1" spans="1:19">
      <c r="A8" s="202">
        <v>1</v>
      </c>
      <c r="B8" s="202">
        <v>2</v>
      </c>
      <c r="C8" s="202">
        <v>3</v>
      </c>
      <c r="D8" s="202">
        <v>4</v>
      </c>
      <c r="E8" s="202">
        <v>5</v>
      </c>
      <c r="F8" s="202">
        <v>6</v>
      </c>
      <c r="G8" s="202">
        <v>7</v>
      </c>
      <c r="H8" s="202">
        <v>8</v>
      </c>
      <c r="I8" s="78">
        <v>9</v>
      </c>
      <c r="J8" s="202">
        <v>10</v>
      </c>
      <c r="K8" s="202">
        <v>11</v>
      </c>
      <c r="L8" s="202">
        <v>12</v>
      </c>
      <c r="M8" s="202">
        <v>13</v>
      </c>
      <c r="N8" s="202">
        <v>14</v>
      </c>
      <c r="O8" s="202">
        <v>15</v>
      </c>
      <c r="P8" s="202">
        <v>16</v>
      </c>
      <c r="Q8" s="202">
        <v>17</v>
      </c>
      <c r="R8" s="202">
        <v>18</v>
      </c>
      <c r="S8" s="202">
        <v>19</v>
      </c>
    </row>
    <row r="9" ht="18" customHeight="1" spans="1:19">
      <c r="A9" s="21" t="s">
        <v>69</v>
      </c>
      <c r="B9" s="21" t="s">
        <v>70</v>
      </c>
      <c r="C9" s="88">
        <v>9478277.96</v>
      </c>
      <c r="D9" s="88">
        <v>9478277.96</v>
      </c>
      <c r="E9" s="88">
        <v>9478277.96</v>
      </c>
      <c r="F9" s="88"/>
      <c r="G9" s="88"/>
      <c r="H9" s="88"/>
      <c r="I9" s="88"/>
      <c r="J9" s="88"/>
      <c r="K9" s="88"/>
      <c r="L9" s="88"/>
      <c r="M9" s="88"/>
      <c r="N9" s="88"/>
      <c r="O9" s="88"/>
      <c r="P9" s="88"/>
      <c r="Q9" s="88"/>
      <c r="R9" s="88"/>
      <c r="S9" s="88"/>
    </row>
    <row r="10" ht="18" customHeight="1" spans="1:19">
      <c r="A10" s="54" t="s">
        <v>55</v>
      </c>
      <c r="B10" s="203"/>
      <c r="C10" s="88">
        <v>9478277.96</v>
      </c>
      <c r="D10" s="88">
        <v>9478277.96</v>
      </c>
      <c r="E10" s="88">
        <v>9478277.96</v>
      </c>
      <c r="F10" s="88"/>
      <c r="G10" s="88"/>
      <c r="H10" s="88"/>
      <c r="I10" s="88"/>
      <c r="J10" s="88"/>
      <c r="K10" s="88"/>
      <c r="L10" s="88"/>
      <c r="M10" s="88"/>
      <c r="N10" s="88"/>
      <c r="O10" s="88"/>
      <c r="P10" s="88"/>
      <c r="Q10" s="88"/>
      <c r="R10" s="88"/>
      <c r="S10" s="8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pane ySplit="1" topLeftCell="A10" activePane="bottomLeft" state="frozen"/>
      <selection/>
      <selection pane="bottomLeft" activeCell="A1" sqref="A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51" t="s">
        <v>71</v>
      </c>
    </row>
    <row r="3" ht="41.25" customHeight="1" spans="1:1">
      <c r="A3" s="46" t="str">
        <f>"2025"&amp;"年部门支出预算表"</f>
        <v>2025年部门支出预算表</v>
      </c>
    </row>
    <row r="4" ht="17.25" customHeight="1" spans="1:15">
      <c r="A4" s="49" t="str">
        <f>"单位名称："&amp;"昆明市残疾人综合服务中心"</f>
        <v>单位名称：昆明市残疾人综合服务中心</v>
      </c>
      <c r="O4" s="51" t="s">
        <v>1</v>
      </c>
    </row>
    <row r="5" ht="27" customHeight="1" spans="1:15">
      <c r="A5" s="181" t="s">
        <v>72</v>
      </c>
      <c r="B5" s="181" t="s">
        <v>73</v>
      </c>
      <c r="C5" s="181" t="s">
        <v>55</v>
      </c>
      <c r="D5" s="182" t="s">
        <v>58</v>
      </c>
      <c r="E5" s="183"/>
      <c r="F5" s="184"/>
      <c r="G5" s="185" t="s">
        <v>59</v>
      </c>
      <c r="H5" s="185" t="s">
        <v>60</v>
      </c>
      <c r="I5" s="185" t="s">
        <v>74</v>
      </c>
      <c r="J5" s="182" t="s">
        <v>62</v>
      </c>
      <c r="K5" s="183"/>
      <c r="L5" s="183"/>
      <c r="M5" s="183"/>
      <c r="N5" s="192"/>
      <c r="O5" s="193"/>
    </row>
    <row r="6" ht="42" customHeight="1" spans="1:15">
      <c r="A6" s="186"/>
      <c r="B6" s="186"/>
      <c r="C6" s="187"/>
      <c r="D6" s="188" t="s">
        <v>57</v>
      </c>
      <c r="E6" s="188" t="s">
        <v>75</v>
      </c>
      <c r="F6" s="188" t="s">
        <v>76</v>
      </c>
      <c r="G6" s="187"/>
      <c r="H6" s="187"/>
      <c r="I6" s="194"/>
      <c r="J6" s="188" t="s">
        <v>57</v>
      </c>
      <c r="K6" s="175" t="s">
        <v>77</v>
      </c>
      <c r="L6" s="175" t="s">
        <v>78</v>
      </c>
      <c r="M6" s="175" t="s">
        <v>79</v>
      </c>
      <c r="N6" s="175" t="s">
        <v>80</v>
      </c>
      <c r="O6" s="175" t="s">
        <v>81</v>
      </c>
    </row>
    <row r="7" ht="18" customHeight="1" spans="1:15">
      <c r="A7" s="57" t="s">
        <v>82</v>
      </c>
      <c r="B7" s="57" t="s">
        <v>83</v>
      </c>
      <c r="C7" s="57" t="s">
        <v>84</v>
      </c>
      <c r="D7" s="61" t="s">
        <v>85</v>
      </c>
      <c r="E7" s="61" t="s">
        <v>86</v>
      </c>
      <c r="F7" s="61" t="s">
        <v>87</v>
      </c>
      <c r="G7" s="61" t="s">
        <v>88</v>
      </c>
      <c r="H7" s="61" t="s">
        <v>89</v>
      </c>
      <c r="I7" s="61" t="s">
        <v>90</v>
      </c>
      <c r="J7" s="61" t="s">
        <v>91</v>
      </c>
      <c r="K7" s="61" t="s">
        <v>92</v>
      </c>
      <c r="L7" s="61" t="s">
        <v>93</v>
      </c>
      <c r="M7" s="61" t="s">
        <v>94</v>
      </c>
      <c r="N7" s="57" t="s">
        <v>95</v>
      </c>
      <c r="O7" s="61" t="s">
        <v>96</v>
      </c>
    </row>
    <row r="8" ht="21" customHeight="1" spans="1:15">
      <c r="A8" s="62" t="s">
        <v>97</v>
      </c>
      <c r="B8" s="62" t="s">
        <v>98</v>
      </c>
      <c r="C8" s="88">
        <v>8479680.96</v>
      </c>
      <c r="D8" s="88">
        <v>8479680.96</v>
      </c>
      <c r="E8" s="88">
        <v>4519180.96</v>
      </c>
      <c r="F8" s="88">
        <v>3960500</v>
      </c>
      <c r="G8" s="88"/>
      <c r="H8" s="88"/>
      <c r="I8" s="88"/>
      <c r="J8" s="88"/>
      <c r="K8" s="88"/>
      <c r="L8" s="88"/>
      <c r="M8" s="88"/>
      <c r="N8" s="88"/>
      <c r="O8" s="88"/>
    </row>
    <row r="9" ht="21" customHeight="1" spans="1:15">
      <c r="A9" s="189" t="s">
        <v>99</v>
      </c>
      <c r="B9" s="189" t="s">
        <v>100</v>
      </c>
      <c r="C9" s="88">
        <v>644680</v>
      </c>
      <c r="D9" s="88">
        <v>644680</v>
      </c>
      <c r="E9" s="88">
        <v>644680</v>
      </c>
      <c r="F9" s="88"/>
      <c r="G9" s="88"/>
      <c r="H9" s="88"/>
      <c r="I9" s="88"/>
      <c r="J9" s="88"/>
      <c r="K9" s="88"/>
      <c r="L9" s="88"/>
      <c r="M9" s="88"/>
      <c r="N9" s="88"/>
      <c r="O9" s="88"/>
    </row>
    <row r="10" ht="21" customHeight="1" spans="1:15">
      <c r="A10" s="190" t="s">
        <v>101</v>
      </c>
      <c r="B10" s="190" t="s">
        <v>102</v>
      </c>
      <c r="C10" s="88">
        <v>61200</v>
      </c>
      <c r="D10" s="88">
        <v>61200</v>
      </c>
      <c r="E10" s="88">
        <v>61200</v>
      </c>
      <c r="F10" s="88"/>
      <c r="G10" s="88"/>
      <c r="H10" s="88"/>
      <c r="I10" s="88"/>
      <c r="J10" s="88"/>
      <c r="K10" s="88"/>
      <c r="L10" s="88"/>
      <c r="M10" s="88"/>
      <c r="N10" s="88"/>
      <c r="O10" s="88"/>
    </row>
    <row r="11" ht="21" customHeight="1" spans="1:15">
      <c r="A11" s="190" t="s">
        <v>103</v>
      </c>
      <c r="B11" s="190" t="s">
        <v>104</v>
      </c>
      <c r="C11" s="88">
        <v>583480</v>
      </c>
      <c r="D11" s="88">
        <v>583480</v>
      </c>
      <c r="E11" s="88">
        <v>583480</v>
      </c>
      <c r="F11" s="88"/>
      <c r="G11" s="88"/>
      <c r="H11" s="88"/>
      <c r="I11" s="88"/>
      <c r="J11" s="88"/>
      <c r="K11" s="88"/>
      <c r="L11" s="88"/>
      <c r="M11" s="88"/>
      <c r="N11" s="88"/>
      <c r="O11" s="88"/>
    </row>
    <row r="12" ht="21" customHeight="1" spans="1:15">
      <c r="A12" s="189" t="s">
        <v>105</v>
      </c>
      <c r="B12" s="189" t="s">
        <v>106</v>
      </c>
      <c r="C12" s="88">
        <v>7835000.96</v>
      </c>
      <c r="D12" s="88">
        <v>7835000.96</v>
      </c>
      <c r="E12" s="88">
        <v>3874500.96</v>
      </c>
      <c r="F12" s="88">
        <v>3960500</v>
      </c>
      <c r="G12" s="88"/>
      <c r="H12" s="88"/>
      <c r="I12" s="88"/>
      <c r="J12" s="88"/>
      <c r="K12" s="88"/>
      <c r="L12" s="88"/>
      <c r="M12" s="88"/>
      <c r="N12" s="88"/>
      <c r="O12" s="88"/>
    </row>
    <row r="13" ht="21" customHeight="1" spans="1:15">
      <c r="A13" s="190" t="s">
        <v>107</v>
      </c>
      <c r="B13" s="190" t="s">
        <v>108</v>
      </c>
      <c r="C13" s="88">
        <v>64000</v>
      </c>
      <c r="D13" s="88">
        <v>64000</v>
      </c>
      <c r="E13" s="88"/>
      <c r="F13" s="88">
        <v>64000</v>
      </c>
      <c r="G13" s="88"/>
      <c r="H13" s="88"/>
      <c r="I13" s="88"/>
      <c r="J13" s="88"/>
      <c r="K13" s="88"/>
      <c r="L13" s="88"/>
      <c r="M13" s="88"/>
      <c r="N13" s="88"/>
      <c r="O13" s="88"/>
    </row>
    <row r="14" ht="21" customHeight="1" spans="1:15">
      <c r="A14" s="190" t="s">
        <v>109</v>
      </c>
      <c r="B14" s="190" t="s">
        <v>110</v>
      </c>
      <c r="C14" s="88">
        <v>3826500</v>
      </c>
      <c r="D14" s="88">
        <v>3826500</v>
      </c>
      <c r="E14" s="88"/>
      <c r="F14" s="88">
        <v>3826500</v>
      </c>
      <c r="G14" s="88"/>
      <c r="H14" s="88"/>
      <c r="I14" s="88"/>
      <c r="J14" s="88"/>
      <c r="K14" s="88"/>
      <c r="L14" s="88"/>
      <c r="M14" s="88"/>
      <c r="N14" s="88"/>
      <c r="O14" s="88"/>
    </row>
    <row r="15" ht="21" customHeight="1" spans="1:15">
      <c r="A15" s="190" t="s">
        <v>111</v>
      </c>
      <c r="B15" s="190" t="s">
        <v>112</v>
      </c>
      <c r="C15" s="88">
        <v>3944500.96</v>
      </c>
      <c r="D15" s="88">
        <v>3944500.96</v>
      </c>
      <c r="E15" s="88">
        <v>3874500.96</v>
      </c>
      <c r="F15" s="88">
        <v>70000</v>
      </c>
      <c r="G15" s="88"/>
      <c r="H15" s="88"/>
      <c r="I15" s="88"/>
      <c r="J15" s="88"/>
      <c r="K15" s="88"/>
      <c r="L15" s="88"/>
      <c r="M15" s="88"/>
      <c r="N15" s="88"/>
      <c r="O15" s="88"/>
    </row>
    <row r="16" ht="21" customHeight="1" spans="1:15">
      <c r="A16" s="62" t="s">
        <v>113</v>
      </c>
      <c r="B16" s="62" t="s">
        <v>114</v>
      </c>
      <c r="C16" s="88">
        <v>498597</v>
      </c>
      <c r="D16" s="88">
        <v>498597</v>
      </c>
      <c r="E16" s="88">
        <v>498597</v>
      </c>
      <c r="F16" s="88"/>
      <c r="G16" s="88"/>
      <c r="H16" s="88"/>
      <c r="I16" s="88"/>
      <c r="J16" s="88"/>
      <c r="K16" s="88"/>
      <c r="L16" s="88"/>
      <c r="M16" s="88"/>
      <c r="N16" s="88"/>
      <c r="O16" s="88"/>
    </row>
    <row r="17" ht="21" customHeight="1" spans="1:15">
      <c r="A17" s="189" t="s">
        <v>115</v>
      </c>
      <c r="B17" s="189" t="s">
        <v>116</v>
      </c>
      <c r="C17" s="88">
        <v>498597</v>
      </c>
      <c r="D17" s="88">
        <v>498597</v>
      </c>
      <c r="E17" s="88">
        <v>498597</v>
      </c>
      <c r="F17" s="88"/>
      <c r="G17" s="88"/>
      <c r="H17" s="88"/>
      <c r="I17" s="88"/>
      <c r="J17" s="88"/>
      <c r="K17" s="88"/>
      <c r="L17" s="88"/>
      <c r="M17" s="88"/>
      <c r="N17" s="88"/>
      <c r="O17" s="88"/>
    </row>
    <row r="18" ht="21" customHeight="1" spans="1:15">
      <c r="A18" s="190" t="s">
        <v>117</v>
      </c>
      <c r="B18" s="190" t="s">
        <v>118</v>
      </c>
      <c r="C18" s="88">
        <v>287970</v>
      </c>
      <c r="D18" s="88">
        <v>287970</v>
      </c>
      <c r="E18" s="88">
        <v>287970</v>
      </c>
      <c r="F18" s="88"/>
      <c r="G18" s="88"/>
      <c r="H18" s="88"/>
      <c r="I18" s="88"/>
      <c r="J18" s="88"/>
      <c r="K18" s="88"/>
      <c r="L18" s="88"/>
      <c r="M18" s="88"/>
      <c r="N18" s="88"/>
      <c r="O18" s="88"/>
    </row>
    <row r="19" ht="21" customHeight="1" spans="1:15">
      <c r="A19" s="190" t="s">
        <v>119</v>
      </c>
      <c r="B19" s="190" t="s">
        <v>120</v>
      </c>
      <c r="C19" s="88">
        <v>182410</v>
      </c>
      <c r="D19" s="88">
        <v>182410</v>
      </c>
      <c r="E19" s="88">
        <v>182410</v>
      </c>
      <c r="F19" s="88"/>
      <c r="G19" s="88"/>
      <c r="H19" s="88"/>
      <c r="I19" s="88"/>
      <c r="J19" s="88"/>
      <c r="K19" s="88"/>
      <c r="L19" s="88"/>
      <c r="M19" s="88"/>
      <c r="N19" s="88"/>
      <c r="O19" s="88"/>
    </row>
    <row r="20" ht="21" customHeight="1" spans="1:15">
      <c r="A20" s="190" t="s">
        <v>121</v>
      </c>
      <c r="B20" s="190" t="s">
        <v>122</v>
      </c>
      <c r="C20" s="88">
        <v>28217</v>
      </c>
      <c r="D20" s="88">
        <v>28217</v>
      </c>
      <c r="E20" s="88">
        <v>28217</v>
      </c>
      <c r="F20" s="88"/>
      <c r="G20" s="88"/>
      <c r="H20" s="88"/>
      <c r="I20" s="88"/>
      <c r="J20" s="88"/>
      <c r="K20" s="88"/>
      <c r="L20" s="88"/>
      <c r="M20" s="88"/>
      <c r="N20" s="88"/>
      <c r="O20" s="88"/>
    </row>
    <row r="21" ht="21" customHeight="1" spans="1:15">
      <c r="A21" s="62" t="s">
        <v>123</v>
      </c>
      <c r="B21" s="62" t="s">
        <v>124</v>
      </c>
      <c r="C21" s="88">
        <v>500000</v>
      </c>
      <c r="D21" s="88">
        <v>500000</v>
      </c>
      <c r="E21" s="88">
        <v>500000</v>
      </c>
      <c r="F21" s="88"/>
      <c r="G21" s="88"/>
      <c r="H21" s="88"/>
      <c r="I21" s="88"/>
      <c r="J21" s="88"/>
      <c r="K21" s="88"/>
      <c r="L21" s="88"/>
      <c r="M21" s="88"/>
      <c r="N21" s="88"/>
      <c r="O21" s="88"/>
    </row>
    <row r="22" ht="21" customHeight="1" spans="1:15">
      <c r="A22" s="189" t="s">
        <v>125</v>
      </c>
      <c r="B22" s="189" t="s">
        <v>126</v>
      </c>
      <c r="C22" s="88">
        <v>500000</v>
      </c>
      <c r="D22" s="88">
        <v>500000</v>
      </c>
      <c r="E22" s="88">
        <v>500000</v>
      </c>
      <c r="F22" s="88"/>
      <c r="G22" s="88"/>
      <c r="H22" s="88"/>
      <c r="I22" s="88"/>
      <c r="J22" s="88"/>
      <c r="K22" s="88"/>
      <c r="L22" s="88"/>
      <c r="M22" s="88"/>
      <c r="N22" s="88"/>
      <c r="O22" s="88"/>
    </row>
    <row r="23" ht="21" customHeight="1" spans="1:15">
      <c r="A23" s="190" t="s">
        <v>127</v>
      </c>
      <c r="B23" s="190" t="s">
        <v>128</v>
      </c>
      <c r="C23" s="88">
        <v>500000</v>
      </c>
      <c r="D23" s="88">
        <v>500000</v>
      </c>
      <c r="E23" s="88">
        <v>500000</v>
      </c>
      <c r="F23" s="88"/>
      <c r="G23" s="88"/>
      <c r="H23" s="88"/>
      <c r="I23" s="88"/>
      <c r="J23" s="88"/>
      <c r="K23" s="88"/>
      <c r="L23" s="88"/>
      <c r="M23" s="88"/>
      <c r="N23" s="88"/>
      <c r="O23" s="88"/>
    </row>
    <row r="24" ht="21" customHeight="1" spans="1:15">
      <c r="A24" s="191" t="s">
        <v>55</v>
      </c>
      <c r="B24" s="147"/>
      <c r="C24" s="88">
        <v>9478277.96</v>
      </c>
      <c r="D24" s="88">
        <v>9478277.96</v>
      </c>
      <c r="E24" s="88">
        <v>5517777.96</v>
      </c>
      <c r="F24" s="88">
        <v>3960500</v>
      </c>
      <c r="G24" s="88"/>
      <c r="H24" s="88"/>
      <c r="I24" s="88"/>
      <c r="J24" s="88"/>
      <c r="K24" s="88"/>
      <c r="L24" s="88"/>
      <c r="M24" s="88"/>
      <c r="N24" s="88"/>
      <c r="O24" s="88"/>
    </row>
  </sheetData>
  <mergeCells count="12">
    <mergeCell ref="A2:O2"/>
    <mergeCell ref="A3:O3"/>
    <mergeCell ref="A4:B4"/>
    <mergeCell ref="D5:F5"/>
    <mergeCell ref="J5:O5"/>
    <mergeCell ref="A24:B24"/>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5"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7"/>
      <c r="B2" s="51"/>
      <c r="C2" s="51"/>
      <c r="D2" s="51" t="s">
        <v>129</v>
      </c>
    </row>
    <row r="3" ht="41.25" customHeight="1" spans="1:1">
      <c r="A3" s="46" t="str">
        <f>"2025"&amp;"年部门财政拨款收支预算总表"</f>
        <v>2025年部门财政拨款收支预算总表</v>
      </c>
    </row>
    <row r="4" ht="17.25" customHeight="1" spans="1:4">
      <c r="A4" s="49" t="str">
        <f>"单位名称："&amp;"昆明市残疾人综合服务中心"</f>
        <v>单位名称：昆明市残疾人综合服务中心</v>
      </c>
      <c r="B4" s="174"/>
      <c r="D4" s="51" t="s">
        <v>1</v>
      </c>
    </row>
    <row r="5" ht="17.25" customHeight="1" spans="1:4">
      <c r="A5" s="175" t="s">
        <v>2</v>
      </c>
      <c r="B5" s="176"/>
      <c r="C5" s="175" t="s">
        <v>3</v>
      </c>
      <c r="D5" s="176"/>
    </row>
    <row r="6" ht="18.75" customHeight="1" spans="1:4">
      <c r="A6" s="175" t="s">
        <v>4</v>
      </c>
      <c r="B6" s="175" t="s">
        <v>5</v>
      </c>
      <c r="C6" s="175" t="s">
        <v>6</v>
      </c>
      <c r="D6" s="175" t="s">
        <v>5</v>
      </c>
    </row>
    <row r="7" ht="16.5" customHeight="1" spans="1:4">
      <c r="A7" s="177" t="s">
        <v>130</v>
      </c>
      <c r="B7" s="88">
        <v>9478277.96</v>
      </c>
      <c r="C7" s="177" t="s">
        <v>131</v>
      </c>
      <c r="D7" s="88">
        <v>9478277.96</v>
      </c>
    </row>
    <row r="8" ht="16.5" customHeight="1" spans="1:4">
      <c r="A8" s="177" t="s">
        <v>132</v>
      </c>
      <c r="B8" s="88">
        <v>9478277.96</v>
      </c>
      <c r="C8" s="177" t="s">
        <v>133</v>
      </c>
      <c r="D8" s="88"/>
    </row>
    <row r="9" ht="16.5" customHeight="1" spans="1:4">
      <c r="A9" s="177" t="s">
        <v>134</v>
      </c>
      <c r="B9" s="88"/>
      <c r="C9" s="177" t="s">
        <v>135</v>
      </c>
      <c r="D9" s="88"/>
    </row>
    <row r="10" ht="16.5" customHeight="1" spans="1:4">
      <c r="A10" s="177" t="s">
        <v>136</v>
      </c>
      <c r="B10" s="88"/>
      <c r="C10" s="177" t="s">
        <v>137</v>
      </c>
      <c r="D10" s="88"/>
    </row>
    <row r="11" ht="16.5" customHeight="1" spans="1:4">
      <c r="A11" s="177" t="s">
        <v>138</v>
      </c>
      <c r="B11" s="88"/>
      <c r="C11" s="177" t="s">
        <v>139</v>
      </c>
      <c r="D11" s="88"/>
    </row>
    <row r="12" ht="16.5" customHeight="1" spans="1:4">
      <c r="A12" s="177" t="s">
        <v>132</v>
      </c>
      <c r="B12" s="88"/>
      <c r="C12" s="177" t="s">
        <v>140</v>
      </c>
      <c r="D12" s="88"/>
    </row>
    <row r="13" ht="16.5" customHeight="1" spans="1:4">
      <c r="A13" s="157" t="s">
        <v>134</v>
      </c>
      <c r="B13" s="88"/>
      <c r="C13" s="76" t="s">
        <v>141</v>
      </c>
      <c r="D13" s="88"/>
    </row>
    <row r="14" ht="16.5" customHeight="1" spans="1:4">
      <c r="A14" s="157" t="s">
        <v>136</v>
      </c>
      <c r="B14" s="88"/>
      <c r="C14" s="76" t="s">
        <v>142</v>
      </c>
      <c r="D14" s="88"/>
    </row>
    <row r="15" ht="16.5" customHeight="1" spans="1:4">
      <c r="A15" s="178"/>
      <c r="B15" s="88"/>
      <c r="C15" s="76" t="s">
        <v>143</v>
      </c>
      <c r="D15" s="88">
        <v>8479680.96</v>
      </c>
    </row>
    <row r="16" ht="16.5" customHeight="1" spans="1:4">
      <c r="A16" s="178"/>
      <c r="B16" s="88"/>
      <c r="C16" s="76" t="s">
        <v>144</v>
      </c>
      <c r="D16" s="88">
        <v>498597</v>
      </c>
    </row>
    <row r="17" ht="16.5" customHeight="1" spans="1:4">
      <c r="A17" s="178"/>
      <c r="B17" s="88"/>
      <c r="C17" s="76" t="s">
        <v>145</v>
      </c>
      <c r="D17" s="88"/>
    </row>
    <row r="18" ht="16.5" customHeight="1" spans="1:4">
      <c r="A18" s="178"/>
      <c r="B18" s="88"/>
      <c r="C18" s="76" t="s">
        <v>146</v>
      </c>
      <c r="D18" s="88"/>
    </row>
    <row r="19" ht="16.5" customHeight="1" spans="1:4">
      <c r="A19" s="178"/>
      <c r="B19" s="88"/>
      <c r="C19" s="76" t="s">
        <v>147</v>
      </c>
      <c r="D19" s="88"/>
    </row>
    <row r="20" ht="16.5" customHeight="1" spans="1:4">
      <c r="A20" s="178"/>
      <c r="B20" s="88"/>
      <c r="C20" s="76" t="s">
        <v>148</v>
      </c>
      <c r="D20" s="88"/>
    </row>
    <row r="21" ht="16.5" customHeight="1" spans="1:4">
      <c r="A21" s="178"/>
      <c r="B21" s="88"/>
      <c r="C21" s="76" t="s">
        <v>149</v>
      </c>
      <c r="D21" s="88"/>
    </row>
    <row r="22" ht="16.5" customHeight="1" spans="1:4">
      <c r="A22" s="178"/>
      <c r="B22" s="88"/>
      <c r="C22" s="76" t="s">
        <v>150</v>
      </c>
      <c r="D22" s="88"/>
    </row>
    <row r="23" ht="16.5" customHeight="1" spans="1:4">
      <c r="A23" s="178"/>
      <c r="B23" s="88"/>
      <c r="C23" s="76" t="s">
        <v>151</v>
      </c>
      <c r="D23" s="88"/>
    </row>
    <row r="24" ht="16.5" customHeight="1" spans="1:4">
      <c r="A24" s="178"/>
      <c r="B24" s="88"/>
      <c r="C24" s="76" t="s">
        <v>152</v>
      </c>
      <c r="D24" s="88"/>
    </row>
    <row r="25" ht="16.5" customHeight="1" spans="1:4">
      <c r="A25" s="178"/>
      <c r="B25" s="88"/>
      <c r="C25" s="76" t="s">
        <v>153</v>
      </c>
      <c r="D25" s="88"/>
    </row>
    <row r="26" ht="16.5" customHeight="1" spans="1:4">
      <c r="A26" s="178"/>
      <c r="B26" s="88"/>
      <c r="C26" s="76" t="s">
        <v>154</v>
      </c>
      <c r="D26" s="88">
        <v>500000</v>
      </c>
    </row>
    <row r="27" ht="16.5" customHeight="1" spans="1:4">
      <c r="A27" s="178"/>
      <c r="B27" s="88"/>
      <c r="C27" s="76" t="s">
        <v>155</v>
      </c>
      <c r="D27" s="88"/>
    </row>
    <row r="28" ht="16.5" customHeight="1" spans="1:4">
      <c r="A28" s="178"/>
      <c r="B28" s="88"/>
      <c r="C28" s="76" t="s">
        <v>156</v>
      </c>
      <c r="D28" s="88"/>
    </row>
    <row r="29" ht="16.5" customHeight="1" spans="1:4">
      <c r="A29" s="178"/>
      <c r="B29" s="88"/>
      <c r="C29" s="76" t="s">
        <v>157</v>
      </c>
      <c r="D29" s="88"/>
    </row>
    <row r="30" ht="16.5" customHeight="1" spans="1:4">
      <c r="A30" s="178"/>
      <c r="B30" s="88"/>
      <c r="C30" s="76" t="s">
        <v>158</v>
      </c>
      <c r="D30" s="88"/>
    </row>
    <row r="31" ht="16.5" customHeight="1" spans="1:4">
      <c r="A31" s="178"/>
      <c r="B31" s="88"/>
      <c r="C31" s="76" t="s">
        <v>159</v>
      </c>
      <c r="D31" s="88"/>
    </row>
    <row r="32" ht="16.5" customHeight="1" spans="1:4">
      <c r="A32" s="178"/>
      <c r="B32" s="88"/>
      <c r="C32" s="157" t="s">
        <v>160</v>
      </c>
      <c r="D32" s="88"/>
    </row>
    <row r="33" ht="16.5" customHeight="1" spans="1:4">
      <c r="A33" s="178"/>
      <c r="B33" s="88"/>
      <c r="C33" s="157" t="s">
        <v>161</v>
      </c>
      <c r="D33" s="88"/>
    </row>
    <row r="34" ht="16.5" customHeight="1" spans="1:4">
      <c r="A34" s="178"/>
      <c r="B34" s="88"/>
      <c r="C34" s="30" t="s">
        <v>162</v>
      </c>
      <c r="D34" s="88"/>
    </row>
    <row r="35" ht="15" customHeight="1" spans="1:4">
      <c r="A35" s="179" t="s">
        <v>50</v>
      </c>
      <c r="B35" s="180">
        <v>9478277.96</v>
      </c>
      <c r="C35" s="179" t="s">
        <v>51</v>
      </c>
      <c r="D35" s="180">
        <v>9478277.96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4"/>
      <c r="F2" s="80"/>
      <c r="G2" s="152" t="s">
        <v>163</v>
      </c>
    </row>
    <row r="3" ht="41.25" customHeight="1" spans="1:7">
      <c r="A3" s="134" t="str">
        <f>"2025"&amp;"年一般公共预算支出预算表（按功能科目分类）"</f>
        <v>2025年一般公共预算支出预算表（按功能科目分类）</v>
      </c>
      <c r="B3" s="134"/>
      <c r="C3" s="134"/>
      <c r="D3" s="134"/>
      <c r="E3" s="134"/>
      <c r="F3" s="134"/>
      <c r="G3" s="134"/>
    </row>
    <row r="4" ht="18" customHeight="1" spans="1:7">
      <c r="A4" s="5" t="str">
        <f>"单位名称："&amp;"昆明市残疾人综合服务中心"</f>
        <v>单位名称：昆明市残疾人综合服务中心</v>
      </c>
      <c r="F4" s="131"/>
      <c r="G4" s="152" t="s">
        <v>1</v>
      </c>
    </row>
    <row r="5" ht="20.25" customHeight="1" spans="1:7">
      <c r="A5" s="168" t="s">
        <v>164</v>
      </c>
      <c r="B5" s="169"/>
      <c r="C5" s="135" t="s">
        <v>55</v>
      </c>
      <c r="D5" s="160" t="s">
        <v>75</v>
      </c>
      <c r="E5" s="12"/>
      <c r="F5" s="13"/>
      <c r="G5" s="149" t="s">
        <v>76</v>
      </c>
    </row>
    <row r="6" ht="20.25" customHeight="1" spans="1:7">
      <c r="A6" s="170" t="s">
        <v>72</v>
      </c>
      <c r="B6" s="170" t="s">
        <v>73</v>
      </c>
      <c r="C6" s="19"/>
      <c r="D6" s="140" t="s">
        <v>57</v>
      </c>
      <c r="E6" s="140" t="s">
        <v>165</v>
      </c>
      <c r="F6" s="140" t="s">
        <v>166</v>
      </c>
      <c r="G6" s="151"/>
    </row>
    <row r="7" ht="15" customHeight="1" spans="1:7">
      <c r="A7" s="171" t="s">
        <v>82</v>
      </c>
      <c r="B7" s="171" t="s">
        <v>83</v>
      </c>
      <c r="C7" s="171" t="s">
        <v>84</v>
      </c>
      <c r="D7" s="171" t="s">
        <v>85</v>
      </c>
      <c r="E7" s="171" t="s">
        <v>86</v>
      </c>
      <c r="F7" s="171" t="s">
        <v>87</v>
      </c>
      <c r="G7" s="171" t="s">
        <v>88</v>
      </c>
    </row>
    <row r="8" ht="18" customHeight="1" spans="1:7">
      <c r="A8" s="30" t="s">
        <v>97</v>
      </c>
      <c r="B8" s="30" t="s">
        <v>98</v>
      </c>
      <c r="C8" s="88">
        <v>8479680.96</v>
      </c>
      <c r="D8" s="88">
        <v>4519180.96</v>
      </c>
      <c r="E8" s="88">
        <v>4179723</v>
      </c>
      <c r="F8" s="88">
        <v>339457.96</v>
      </c>
      <c r="G8" s="88">
        <v>3960500</v>
      </c>
    </row>
    <row r="9" ht="18" customHeight="1" spans="1:7">
      <c r="A9" s="79" t="s">
        <v>99</v>
      </c>
      <c r="B9" s="79" t="s">
        <v>100</v>
      </c>
      <c r="C9" s="88">
        <v>644680</v>
      </c>
      <c r="D9" s="88">
        <v>644680</v>
      </c>
      <c r="E9" s="88">
        <v>644680</v>
      </c>
      <c r="F9" s="88"/>
      <c r="G9" s="88"/>
    </row>
    <row r="10" ht="18" customHeight="1" spans="1:7">
      <c r="A10" s="172" t="s">
        <v>101</v>
      </c>
      <c r="B10" s="172" t="s">
        <v>102</v>
      </c>
      <c r="C10" s="88">
        <v>61200</v>
      </c>
      <c r="D10" s="88">
        <v>61200</v>
      </c>
      <c r="E10" s="88">
        <v>61200</v>
      </c>
      <c r="F10" s="88"/>
      <c r="G10" s="88"/>
    </row>
    <row r="11" ht="18" customHeight="1" spans="1:7">
      <c r="A11" s="172" t="s">
        <v>103</v>
      </c>
      <c r="B11" s="172" t="s">
        <v>104</v>
      </c>
      <c r="C11" s="88">
        <v>583480</v>
      </c>
      <c r="D11" s="88">
        <v>583480</v>
      </c>
      <c r="E11" s="88">
        <v>583480</v>
      </c>
      <c r="F11" s="88"/>
      <c r="G11" s="88"/>
    </row>
    <row r="12" ht="18" customHeight="1" spans="1:7">
      <c r="A12" s="79" t="s">
        <v>105</v>
      </c>
      <c r="B12" s="79" t="s">
        <v>106</v>
      </c>
      <c r="C12" s="88">
        <v>7835000.96</v>
      </c>
      <c r="D12" s="88">
        <v>3874500.96</v>
      </c>
      <c r="E12" s="88">
        <v>3535043</v>
      </c>
      <c r="F12" s="88">
        <v>339457.96</v>
      </c>
      <c r="G12" s="88">
        <v>3960500</v>
      </c>
    </row>
    <row r="13" ht="18" customHeight="1" spans="1:7">
      <c r="A13" s="172" t="s">
        <v>107</v>
      </c>
      <c r="B13" s="172" t="s">
        <v>108</v>
      </c>
      <c r="C13" s="88">
        <v>64000</v>
      </c>
      <c r="D13" s="88"/>
      <c r="E13" s="88"/>
      <c r="F13" s="88"/>
      <c r="G13" s="88">
        <v>64000</v>
      </c>
    </row>
    <row r="14" ht="18" customHeight="1" spans="1:7">
      <c r="A14" s="172" t="s">
        <v>109</v>
      </c>
      <c r="B14" s="172" t="s">
        <v>110</v>
      </c>
      <c r="C14" s="88">
        <v>3826500</v>
      </c>
      <c r="D14" s="88"/>
      <c r="E14" s="88"/>
      <c r="F14" s="88"/>
      <c r="G14" s="88">
        <v>3826500</v>
      </c>
    </row>
    <row r="15" ht="18" customHeight="1" spans="1:7">
      <c r="A15" s="172" t="s">
        <v>111</v>
      </c>
      <c r="B15" s="172" t="s">
        <v>112</v>
      </c>
      <c r="C15" s="88">
        <v>3944500.96</v>
      </c>
      <c r="D15" s="88">
        <v>3874500.96</v>
      </c>
      <c r="E15" s="88">
        <v>3535043</v>
      </c>
      <c r="F15" s="88">
        <v>339457.96</v>
      </c>
      <c r="G15" s="88">
        <v>70000</v>
      </c>
    </row>
    <row r="16" ht="18" customHeight="1" spans="1:7">
      <c r="A16" s="30" t="s">
        <v>113</v>
      </c>
      <c r="B16" s="30" t="s">
        <v>114</v>
      </c>
      <c r="C16" s="88">
        <v>498597</v>
      </c>
      <c r="D16" s="88">
        <v>498597</v>
      </c>
      <c r="E16" s="88">
        <v>498597</v>
      </c>
      <c r="F16" s="88"/>
      <c r="G16" s="88"/>
    </row>
    <row r="17" ht="18" customHeight="1" spans="1:7">
      <c r="A17" s="79" t="s">
        <v>115</v>
      </c>
      <c r="B17" s="79" t="s">
        <v>116</v>
      </c>
      <c r="C17" s="88">
        <v>498597</v>
      </c>
      <c r="D17" s="88">
        <v>498597</v>
      </c>
      <c r="E17" s="88">
        <v>498597</v>
      </c>
      <c r="F17" s="88"/>
      <c r="G17" s="88"/>
    </row>
    <row r="18" ht="18" customHeight="1" spans="1:7">
      <c r="A18" s="172" t="s">
        <v>117</v>
      </c>
      <c r="B18" s="172" t="s">
        <v>118</v>
      </c>
      <c r="C18" s="88">
        <v>287970</v>
      </c>
      <c r="D18" s="88">
        <v>287970</v>
      </c>
      <c r="E18" s="88">
        <v>287970</v>
      </c>
      <c r="F18" s="88"/>
      <c r="G18" s="88"/>
    </row>
    <row r="19" ht="18" customHeight="1" spans="1:7">
      <c r="A19" s="172" t="s">
        <v>119</v>
      </c>
      <c r="B19" s="172" t="s">
        <v>120</v>
      </c>
      <c r="C19" s="88">
        <v>182410</v>
      </c>
      <c r="D19" s="88">
        <v>182410</v>
      </c>
      <c r="E19" s="88">
        <v>182410</v>
      </c>
      <c r="F19" s="88"/>
      <c r="G19" s="88"/>
    </row>
    <row r="20" ht="18" customHeight="1" spans="1:7">
      <c r="A20" s="172" t="s">
        <v>121</v>
      </c>
      <c r="B20" s="172" t="s">
        <v>122</v>
      </c>
      <c r="C20" s="88">
        <v>28217</v>
      </c>
      <c r="D20" s="88">
        <v>28217</v>
      </c>
      <c r="E20" s="88">
        <v>28217</v>
      </c>
      <c r="F20" s="88"/>
      <c r="G20" s="88"/>
    </row>
    <row r="21" ht="18" customHeight="1" spans="1:7">
      <c r="A21" s="30" t="s">
        <v>123</v>
      </c>
      <c r="B21" s="30" t="s">
        <v>124</v>
      </c>
      <c r="C21" s="88">
        <v>500000</v>
      </c>
      <c r="D21" s="88">
        <v>500000</v>
      </c>
      <c r="E21" s="88">
        <v>500000</v>
      </c>
      <c r="F21" s="88"/>
      <c r="G21" s="88"/>
    </row>
    <row r="22" ht="18" customHeight="1" spans="1:7">
      <c r="A22" s="79" t="s">
        <v>125</v>
      </c>
      <c r="B22" s="79" t="s">
        <v>126</v>
      </c>
      <c r="C22" s="88">
        <v>500000</v>
      </c>
      <c r="D22" s="88">
        <v>500000</v>
      </c>
      <c r="E22" s="88">
        <v>500000</v>
      </c>
      <c r="F22" s="88"/>
      <c r="G22" s="88"/>
    </row>
    <row r="23" ht="18" customHeight="1" spans="1:7">
      <c r="A23" s="172" t="s">
        <v>127</v>
      </c>
      <c r="B23" s="172" t="s">
        <v>128</v>
      </c>
      <c r="C23" s="88">
        <v>500000</v>
      </c>
      <c r="D23" s="88">
        <v>500000</v>
      </c>
      <c r="E23" s="88">
        <v>500000</v>
      </c>
      <c r="F23" s="88"/>
      <c r="G23" s="88"/>
    </row>
    <row r="24" ht="18" customHeight="1" spans="1:7">
      <c r="A24" s="87" t="s">
        <v>167</v>
      </c>
      <c r="B24" s="173" t="s">
        <v>167</v>
      </c>
      <c r="C24" s="88">
        <v>9478277.96</v>
      </c>
      <c r="D24" s="88">
        <v>5517777.96</v>
      </c>
      <c r="E24" s="88">
        <v>5178320</v>
      </c>
      <c r="F24" s="88">
        <v>339457.96</v>
      </c>
      <c r="G24" s="88">
        <v>3960500</v>
      </c>
    </row>
  </sheetData>
  <mergeCells count="6">
    <mergeCell ref="A3:G3"/>
    <mergeCell ref="A5:B5"/>
    <mergeCell ref="D5:F5"/>
    <mergeCell ref="A24:B2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1" sqref="A1"/>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8"/>
      <c r="B2" s="48"/>
      <c r="C2" s="48"/>
      <c r="D2" s="48"/>
      <c r="E2" s="47"/>
      <c r="F2" s="164" t="s">
        <v>168</v>
      </c>
    </row>
    <row r="3" ht="41.25" customHeight="1" spans="1:6">
      <c r="A3" s="165" t="str">
        <f>"2025"&amp;"年一般公共预算“三公”经费支出预算表"</f>
        <v>2025年一般公共预算“三公”经费支出预算表</v>
      </c>
      <c r="B3" s="48"/>
      <c r="C3" s="48"/>
      <c r="D3" s="48"/>
      <c r="E3" s="47"/>
      <c r="F3" s="48"/>
    </row>
    <row r="4" customHeight="1" spans="1:6">
      <c r="A4" s="105" t="str">
        <f>"单位名称："&amp;"昆明市残疾人综合服务中心"</f>
        <v>单位名称：昆明市残疾人综合服务中心</v>
      </c>
      <c r="B4" s="166"/>
      <c r="D4" s="48"/>
      <c r="E4" s="47"/>
      <c r="F4" s="71" t="s">
        <v>1</v>
      </c>
    </row>
    <row r="5" ht="27" customHeight="1" spans="1:6">
      <c r="A5" s="52" t="s">
        <v>169</v>
      </c>
      <c r="B5" s="52" t="s">
        <v>170</v>
      </c>
      <c r="C5" s="54" t="s">
        <v>171</v>
      </c>
      <c r="D5" s="52"/>
      <c r="E5" s="53"/>
      <c r="F5" s="52" t="s">
        <v>172</v>
      </c>
    </row>
    <row r="6" ht="28.5" customHeight="1" spans="1:6">
      <c r="A6" s="167"/>
      <c r="B6" s="56"/>
      <c r="C6" s="53" t="s">
        <v>57</v>
      </c>
      <c r="D6" s="53" t="s">
        <v>173</v>
      </c>
      <c r="E6" s="53" t="s">
        <v>174</v>
      </c>
      <c r="F6" s="55"/>
    </row>
    <row r="7" ht="17.25" customHeight="1" spans="1:6">
      <c r="A7" s="61" t="s">
        <v>82</v>
      </c>
      <c r="B7" s="61" t="s">
        <v>83</v>
      </c>
      <c r="C7" s="61" t="s">
        <v>84</v>
      </c>
      <c r="D7" s="61" t="s">
        <v>85</v>
      </c>
      <c r="E7" s="61" t="s">
        <v>86</v>
      </c>
      <c r="F7" s="61" t="s">
        <v>87</v>
      </c>
    </row>
    <row r="8" ht="17.25" customHeight="1" spans="1:6">
      <c r="A8" s="88">
        <v>2000</v>
      </c>
      <c r="B8" s="88"/>
      <c r="C8" s="88"/>
      <c r="D8" s="88"/>
      <c r="E8" s="88"/>
      <c r="F8" s="88">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4"/>
  <sheetViews>
    <sheetView showZeros="0" topLeftCell="I1" workbookViewId="0">
      <pane ySplit="1" topLeftCell="A7" activePane="bottomLeft" state="frozen"/>
      <selection/>
      <selection pane="bottomLeft"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4"/>
      <c r="C2" s="153"/>
      <c r="E2" s="154"/>
      <c r="F2" s="154"/>
      <c r="G2" s="154"/>
      <c r="H2" s="154"/>
      <c r="I2" s="92"/>
      <c r="J2" s="92"/>
      <c r="K2" s="92"/>
      <c r="L2" s="92"/>
      <c r="M2" s="92"/>
      <c r="N2" s="92"/>
      <c r="R2" s="92"/>
      <c r="V2" s="153"/>
      <c r="X2" s="3" t="s">
        <v>175</v>
      </c>
    </row>
    <row r="3" ht="45.75" customHeight="1" spans="1:24">
      <c r="A3" s="73" t="str">
        <f>"2025"&amp;"年部门基本支出预算表"</f>
        <v>2025年部门基本支出预算表</v>
      </c>
      <c r="B3" s="4"/>
      <c r="C3" s="73"/>
      <c r="D3" s="73"/>
      <c r="E3" s="73"/>
      <c r="F3" s="73"/>
      <c r="G3" s="73"/>
      <c r="H3" s="73"/>
      <c r="I3" s="73"/>
      <c r="J3" s="73"/>
      <c r="K3" s="73"/>
      <c r="L3" s="73"/>
      <c r="M3" s="73"/>
      <c r="N3" s="73"/>
      <c r="O3" s="4"/>
      <c r="P3" s="4"/>
      <c r="Q3" s="4"/>
      <c r="R3" s="73"/>
      <c r="S3" s="73"/>
      <c r="T3" s="73"/>
      <c r="U3" s="73"/>
      <c r="V3" s="73"/>
      <c r="W3" s="73"/>
      <c r="X3" s="73"/>
    </row>
    <row r="4" ht="18.75" customHeight="1" spans="1:24">
      <c r="A4" s="5" t="str">
        <f>"单位名称："&amp;"昆明市残疾人综合服务中心"</f>
        <v>单位名称：昆明市残疾人综合服务中心</v>
      </c>
      <c r="B4" s="6"/>
      <c r="C4" s="155"/>
      <c r="D4" s="155"/>
      <c r="E4" s="155"/>
      <c r="F4" s="155"/>
      <c r="G4" s="155"/>
      <c r="H4" s="155"/>
      <c r="I4" s="94"/>
      <c r="J4" s="94"/>
      <c r="K4" s="94"/>
      <c r="L4" s="94"/>
      <c r="M4" s="94"/>
      <c r="N4" s="94"/>
      <c r="O4" s="7"/>
      <c r="P4" s="7"/>
      <c r="Q4" s="7"/>
      <c r="R4" s="94"/>
      <c r="V4" s="153"/>
      <c r="X4" s="3" t="s">
        <v>1</v>
      </c>
    </row>
    <row r="5" ht="18" customHeight="1" spans="1:24">
      <c r="A5" s="9" t="s">
        <v>176</v>
      </c>
      <c r="B5" s="9" t="s">
        <v>177</v>
      </c>
      <c r="C5" s="9" t="s">
        <v>178</v>
      </c>
      <c r="D5" s="9" t="s">
        <v>179</v>
      </c>
      <c r="E5" s="9" t="s">
        <v>180</v>
      </c>
      <c r="F5" s="9" t="s">
        <v>181</v>
      </c>
      <c r="G5" s="9" t="s">
        <v>182</v>
      </c>
      <c r="H5" s="9" t="s">
        <v>183</v>
      </c>
      <c r="I5" s="160" t="s">
        <v>184</v>
      </c>
      <c r="J5" s="89" t="s">
        <v>184</v>
      </c>
      <c r="K5" s="89"/>
      <c r="L5" s="89"/>
      <c r="M5" s="89"/>
      <c r="N5" s="89"/>
      <c r="O5" s="12"/>
      <c r="P5" s="12"/>
      <c r="Q5" s="12"/>
      <c r="R5" s="109" t="s">
        <v>61</v>
      </c>
      <c r="S5" s="89" t="s">
        <v>62</v>
      </c>
      <c r="T5" s="89"/>
      <c r="U5" s="89"/>
      <c r="V5" s="89"/>
      <c r="W5" s="89"/>
      <c r="X5" s="90"/>
    </row>
    <row r="6" ht="18" customHeight="1" spans="1:24">
      <c r="A6" s="14"/>
      <c r="B6" s="29"/>
      <c r="C6" s="137"/>
      <c r="D6" s="14"/>
      <c r="E6" s="14"/>
      <c r="F6" s="14"/>
      <c r="G6" s="14"/>
      <c r="H6" s="14"/>
      <c r="I6" s="135" t="s">
        <v>185</v>
      </c>
      <c r="J6" s="160" t="s">
        <v>58</v>
      </c>
      <c r="K6" s="89"/>
      <c r="L6" s="89"/>
      <c r="M6" s="89"/>
      <c r="N6" s="90"/>
      <c r="O6" s="11" t="s">
        <v>186</v>
      </c>
      <c r="P6" s="12"/>
      <c r="Q6" s="13"/>
      <c r="R6" s="9" t="s">
        <v>61</v>
      </c>
      <c r="S6" s="160" t="s">
        <v>62</v>
      </c>
      <c r="T6" s="109" t="s">
        <v>64</v>
      </c>
      <c r="U6" s="89" t="s">
        <v>62</v>
      </c>
      <c r="V6" s="109" t="s">
        <v>66</v>
      </c>
      <c r="W6" s="109" t="s">
        <v>67</v>
      </c>
      <c r="X6" s="163" t="s">
        <v>68</v>
      </c>
    </row>
    <row r="7" ht="19.5" customHeight="1" spans="1:24">
      <c r="A7" s="29"/>
      <c r="B7" s="29"/>
      <c r="C7" s="29"/>
      <c r="D7" s="29"/>
      <c r="E7" s="29"/>
      <c r="F7" s="29"/>
      <c r="G7" s="29"/>
      <c r="H7" s="29"/>
      <c r="I7" s="29"/>
      <c r="J7" s="161" t="s">
        <v>187</v>
      </c>
      <c r="K7" s="9" t="s">
        <v>188</v>
      </c>
      <c r="L7" s="9" t="s">
        <v>189</v>
      </c>
      <c r="M7" s="9" t="s">
        <v>190</v>
      </c>
      <c r="N7" s="9" t="s">
        <v>191</v>
      </c>
      <c r="O7" s="9" t="s">
        <v>58</v>
      </c>
      <c r="P7" s="9" t="s">
        <v>59</v>
      </c>
      <c r="Q7" s="9" t="s">
        <v>60</v>
      </c>
      <c r="R7" s="29"/>
      <c r="S7" s="9" t="s">
        <v>57</v>
      </c>
      <c r="T7" s="9" t="s">
        <v>64</v>
      </c>
      <c r="U7" s="9" t="s">
        <v>192</v>
      </c>
      <c r="V7" s="9" t="s">
        <v>66</v>
      </c>
      <c r="W7" s="9" t="s">
        <v>67</v>
      </c>
      <c r="X7" s="9" t="s">
        <v>68</v>
      </c>
    </row>
    <row r="8" ht="37.5" customHeight="1" spans="1:24">
      <c r="A8" s="156"/>
      <c r="B8" s="19"/>
      <c r="C8" s="156"/>
      <c r="D8" s="156"/>
      <c r="E8" s="156"/>
      <c r="F8" s="156"/>
      <c r="G8" s="156"/>
      <c r="H8" s="156"/>
      <c r="I8" s="156"/>
      <c r="J8" s="162" t="s">
        <v>57</v>
      </c>
      <c r="K8" s="17" t="s">
        <v>193</v>
      </c>
      <c r="L8" s="17" t="s">
        <v>189</v>
      </c>
      <c r="M8" s="17" t="s">
        <v>190</v>
      </c>
      <c r="N8" s="17" t="s">
        <v>191</v>
      </c>
      <c r="O8" s="17" t="s">
        <v>189</v>
      </c>
      <c r="P8" s="17" t="s">
        <v>190</v>
      </c>
      <c r="Q8" s="17" t="s">
        <v>191</v>
      </c>
      <c r="R8" s="17" t="s">
        <v>61</v>
      </c>
      <c r="S8" s="17" t="s">
        <v>57</v>
      </c>
      <c r="T8" s="17" t="s">
        <v>64</v>
      </c>
      <c r="U8" s="17" t="s">
        <v>192</v>
      </c>
      <c r="V8" s="17" t="s">
        <v>66</v>
      </c>
      <c r="W8" s="17" t="s">
        <v>67</v>
      </c>
      <c r="X8" s="17" t="s">
        <v>68</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ht="20.25" customHeight="1" spans="1:24">
      <c r="A10" s="157" t="s">
        <v>194</v>
      </c>
      <c r="B10" s="157" t="s">
        <v>70</v>
      </c>
      <c r="C10" s="157" t="s">
        <v>195</v>
      </c>
      <c r="D10" s="157" t="s">
        <v>196</v>
      </c>
      <c r="E10" s="157" t="s">
        <v>111</v>
      </c>
      <c r="F10" s="157" t="s">
        <v>112</v>
      </c>
      <c r="G10" s="157" t="s">
        <v>197</v>
      </c>
      <c r="H10" s="157" t="s">
        <v>198</v>
      </c>
      <c r="I10" s="88">
        <v>1137348</v>
      </c>
      <c r="J10" s="88">
        <v>1137348</v>
      </c>
      <c r="K10" s="88"/>
      <c r="L10" s="88"/>
      <c r="M10" s="88">
        <v>1137348</v>
      </c>
      <c r="N10" s="88"/>
      <c r="O10" s="88"/>
      <c r="P10" s="88"/>
      <c r="Q10" s="88"/>
      <c r="R10" s="88"/>
      <c r="S10" s="88"/>
      <c r="T10" s="88"/>
      <c r="U10" s="88"/>
      <c r="V10" s="88"/>
      <c r="W10" s="88"/>
      <c r="X10" s="88"/>
    </row>
    <row r="11" ht="20.25" customHeight="1" spans="1:24">
      <c r="A11" s="157" t="s">
        <v>194</v>
      </c>
      <c r="B11" s="157" t="s">
        <v>70</v>
      </c>
      <c r="C11" s="157" t="s">
        <v>195</v>
      </c>
      <c r="D11" s="157" t="s">
        <v>196</v>
      </c>
      <c r="E11" s="157" t="s">
        <v>111</v>
      </c>
      <c r="F11" s="157" t="s">
        <v>112</v>
      </c>
      <c r="G11" s="157" t="s">
        <v>199</v>
      </c>
      <c r="H11" s="157" t="s">
        <v>200</v>
      </c>
      <c r="I11" s="88">
        <v>10620</v>
      </c>
      <c r="J11" s="88">
        <v>10620</v>
      </c>
      <c r="K11" s="24"/>
      <c r="L11" s="24"/>
      <c r="M11" s="88">
        <v>10620</v>
      </c>
      <c r="N11" s="24"/>
      <c r="O11" s="88"/>
      <c r="P11" s="88"/>
      <c r="Q11" s="88"/>
      <c r="R11" s="88"/>
      <c r="S11" s="88"/>
      <c r="T11" s="88"/>
      <c r="U11" s="88"/>
      <c r="V11" s="88"/>
      <c r="W11" s="88"/>
      <c r="X11" s="88"/>
    </row>
    <row r="12" ht="20.25" customHeight="1" spans="1:24">
      <c r="A12" s="157" t="s">
        <v>194</v>
      </c>
      <c r="B12" s="157" t="s">
        <v>70</v>
      </c>
      <c r="C12" s="157" t="s">
        <v>195</v>
      </c>
      <c r="D12" s="157" t="s">
        <v>196</v>
      </c>
      <c r="E12" s="157" t="s">
        <v>111</v>
      </c>
      <c r="F12" s="157" t="s">
        <v>112</v>
      </c>
      <c r="G12" s="157" t="s">
        <v>201</v>
      </c>
      <c r="H12" s="157" t="s">
        <v>202</v>
      </c>
      <c r="I12" s="88">
        <v>94779</v>
      </c>
      <c r="J12" s="88">
        <v>94779</v>
      </c>
      <c r="K12" s="24"/>
      <c r="L12" s="24"/>
      <c r="M12" s="88">
        <v>94779</v>
      </c>
      <c r="N12" s="24"/>
      <c r="O12" s="88"/>
      <c r="P12" s="88"/>
      <c r="Q12" s="88"/>
      <c r="R12" s="88"/>
      <c r="S12" s="88"/>
      <c r="T12" s="88"/>
      <c r="U12" s="88"/>
      <c r="V12" s="88"/>
      <c r="W12" s="88"/>
      <c r="X12" s="88"/>
    </row>
    <row r="13" ht="20.25" customHeight="1" spans="1:24">
      <c r="A13" s="157" t="s">
        <v>194</v>
      </c>
      <c r="B13" s="157" t="s">
        <v>70</v>
      </c>
      <c r="C13" s="157" t="s">
        <v>195</v>
      </c>
      <c r="D13" s="157" t="s">
        <v>196</v>
      </c>
      <c r="E13" s="157" t="s">
        <v>111</v>
      </c>
      <c r="F13" s="157" t="s">
        <v>112</v>
      </c>
      <c r="G13" s="157" t="s">
        <v>203</v>
      </c>
      <c r="H13" s="157" t="s">
        <v>204</v>
      </c>
      <c r="I13" s="88">
        <v>1086552</v>
      </c>
      <c r="J13" s="88">
        <v>1086552</v>
      </c>
      <c r="K13" s="24"/>
      <c r="L13" s="24"/>
      <c r="M13" s="88">
        <v>1086552</v>
      </c>
      <c r="N13" s="24"/>
      <c r="O13" s="88"/>
      <c r="P13" s="88"/>
      <c r="Q13" s="88"/>
      <c r="R13" s="88"/>
      <c r="S13" s="88"/>
      <c r="T13" s="88"/>
      <c r="U13" s="88"/>
      <c r="V13" s="88"/>
      <c r="W13" s="88"/>
      <c r="X13" s="88"/>
    </row>
    <row r="14" ht="20.25" customHeight="1" spans="1:24">
      <c r="A14" s="157" t="s">
        <v>194</v>
      </c>
      <c r="B14" s="157" t="s">
        <v>70</v>
      </c>
      <c r="C14" s="157" t="s">
        <v>195</v>
      </c>
      <c r="D14" s="157" t="s">
        <v>196</v>
      </c>
      <c r="E14" s="157" t="s">
        <v>111</v>
      </c>
      <c r="F14" s="157" t="s">
        <v>112</v>
      </c>
      <c r="G14" s="157" t="s">
        <v>203</v>
      </c>
      <c r="H14" s="157" t="s">
        <v>204</v>
      </c>
      <c r="I14" s="88">
        <v>275424</v>
      </c>
      <c r="J14" s="88">
        <v>275424</v>
      </c>
      <c r="K14" s="24"/>
      <c r="L14" s="24"/>
      <c r="M14" s="88">
        <v>275424</v>
      </c>
      <c r="N14" s="24"/>
      <c r="O14" s="88"/>
      <c r="P14" s="88"/>
      <c r="Q14" s="88"/>
      <c r="R14" s="88"/>
      <c r="S14" s="88"/>
      <c r="T14" s="88"/>
      <c r="U14" s="88"/>
      <c r="V14" s="88"/>
      <c r="W14" s="88"/>
      <c r="X14" s="88"/>
    </row>
    <row r="15" ht="20.25" customHeight="1" spans="1:24">
      <c r="A15" s="157" t="s">
        <v>194</v>
      </c>
      <c r="B15" s="157" t="s">
        <v>70</v>
      </c>
      <c r="C15" s="157" t="s">
        <v>205</v>
      </c>
      <c r="D15" s="157" t="s">
        <v>206</v>
      </c>
      <c r="E15" s="157" t="s">
        <v>103</v>
      </c>
      <c r="F15" s="157" t="s">
        <v>104</v>
      </c>
      <c r="G15" s="157" t="s">
        <v>207</v>
      </c>
      <c r="H15" s="157" t="s">
        <v>208</v>
      </c>
      <c r="I15" s="88">
        <v>583480</v>
      </c>
      <c r="J15" s="88">
        <v>583480</v>
      </c>
      <c r="K15" s="24"/>
      <c r="L15" s="24"/>
      <c r="M15" s="88">
        <v>583480</v>
      </c>
      <c r="N15" s="24"/>
      <c r="O15" s="88"/>
      <c r="P15" s="88"/>
      <c r="Q15" s="88"/>
      <c r="R15" s="88"/>
      <c r="S15" s="88"/>
      <c r="T15" s="88"/>
      <c r="U15" s="88"/>
      <c r="V15" s="88"/>
      <c r="W15" s="88"/>
      <c r="X15" s="88"/>
    </row>
    <row r="16" ht="20.25" customHeight="1" spans="1:24">
      <c r="A16" s="157" t="s">
        <v>194</v>
      </c>
      <c r="B16" s="157" t="s">
        <v>70</v>
      </c>
      <c r="C16" s="157" t="s">
        <v>205</v>
      </c>
      <c r="D16" s="157" t="s">
        <v>206</v>
      </c>
      <c r="E16" s="157" t="s">
        <v>117</v>
      </c>
      <c r="F16" s="157" t="s">
        <v>118</v>
      </c>
      <c r="G16" s="157" t="s">
        <v>209</v>
      </c>
      <c r="H16" s="157" t="s">
        <v>210</v>
      </c>
      <c r="I16" s="88">
        <v>287970</v>
      </c>
      <c r="J16" s="88">
        <v>287970</v>
      </c>
      <c r="K16" s="24"/>
      <c r="L16" s="24"/>
      <c r="M16" s="88">
        <v>287970</v>
      </c>
      <c r="N16" s="24"/>
      <c r="O16" s="88"/>
      <c r="P16" s="88"/>
      <c r="Q16" s="88"/>
      <c r="R16" s="88"/>
      <c r="S16" s="88"/>
      <c r="T16" s="88"/>
      <c r="U16" s="88"/>
      <c r="V16" s="88"/>
      <c r="W16" s="88"/>
      <c r="X16" s="88"/>
    </row>
    <row r="17" ht="20.25" customHeight="1" spans="1:24">
      <c r="A17" s="157" t="s">
        <v>194</v>
      </c>
      <c r="B17" s="157" t="s">
        <v>70</v>
      </c>
      <c r="C17" s="157" t="s">
        <v>205</v>
      </c>
      <c r="D17" s="157" t="s">
        <v>206</v>
      </c>
      <c r="E17" s="157" t="s">
        <v>119</v>
      </c>
      <c r="F17" s="157" t="s">
        <v>120</v>
      </c>
      <c r="G17" s="157" t="s">
        <v>211</v>
      </c>
      <c r="H17" s="157" t="s">
        <v>212</v>
      </c>
      <c r="I17" s="88">
        <v>182410</v>
      </c>
      <c r="J17" s="88">
        <v>182410</v>
      </c>
      <c r="K17" s="24"/>
      <c r="L17" s="24"/>
      <c r="M17" s="88">
        <v>182410</v>
      </c>
      <c r="N17" s="24"/>
      <c r="O17" s="88"/>
      <c r="P17" s="88"/>
      <c r="Q17" s="88"/>
      <c r="R17" s="88"/>
      <c r="S17" s="88"/>
      <c r="T17" s="88"/>
      <c r="U17" s="88"/>
      <c r="V17" s="88"/>
      <c r="W17" s="88"/>
      <c r="X17" s="88"/>
    </row>
    <row r="18" ht="20.25" customHeight="1" spans="1:24">
      <c r="A18" s="157" t="s">
        <v>194</v>
      </c>
      <c r="B18" s="157" t="s">
        <v>70</v>
      </c>
      <c r="C18" s="157" t="s">
        <v>205</v>
      </c>
      <c r="D18" s="157" t="s">
        <v>206</v>
      </c>
      <c r="E18" s="157" t="s">
        <v>111</v>
      </c>
      <c r="F18" s="157" t="s">
        <v>112</v>
      </c>
      <c r="G18" s="157" t="s">
        <v>213</v>
      </c>
      <c r="H18" s="157" t="s">
        <v>214</v>
      </c>
      <c r="I18" s="88">
        <v>25520</v>
      </c>
      <c r="J18" s="88">
        <v>25520</v>
      </c>
      <c r="K18" s="24"/>
      <c r="L18" s="24"/>
      <c r="M18" s="88">
        <v>25520</v>
      </c>
      <c r="N18" s="24"/>
      <c r="O18" s="88"/>
      <c r="P18" s="88"/>
      <c r="Q18" s="88"/>
      <c r="R18" s="88"/>
      <c r="S18" s="88"/>
      <c r="T18" s="88"/>
      <c r="U18" s="88"/>
      <c r="V18" s="88"/>
      <c r="W18" s="88"/>
      <c r="X18" s="88"/>
    </row>
    <row r="19" ht="20.25" customHeight="1" spans="1:24">
      <c r="A19" s="157" t="s">
        <v>194</v>
      </c>
      <c r="B19" s="157" t="s">
        <v>70</v>
      </c>
      <c r="C19" s="157" t="s">
        <v>205</v>
      </c>
      <c r="D19" s="157" t="s">
        <v>206</v>
      </c>
      <c r="E19" s="157" t="s">
        <v>121</v>
      </c>
      <c r="F19" s="157" t="s">
        <v>122</v>
      </c>
      <c r="G19" s="157" t="s">
        <v>213</v>
      </c>
      <c r="H19" s="157" t="s">
        <v>214</v>
      </c>
      <c r="I19" s="88">
        <v>14993</v>
      </c>
      <c r="J19" s="88">
        <v>14993</v>
      </c>
      <c r="K19" s="24"/>
      <c r="L19" s="24"/>
      <c r="M19" s="88">
        <v>14993</v>
      </c>
      <c r="N19" s="24"/>
      <c r="O19" s="88"/>
      <c r="P19" s="88"/>
      <c r="Q19" s="88"/>
      <c r="R19" s="88"/>
      <c r="S19" s="88"/>
      <c r="T19" s="88"/>
      <c r="U19" s="88"/>
      <c r="V19" s="88"/>
      <c r="W19" s="88"/>
      <c r="X19" s="88"/>
    </row>
    <row r="20" ht="20.25" customHeight="1" spans="1:24">
      <c r="A20" s="157" t="s">
        <v>194</v>
      </c>
      <c r="B20" s="157" t="s">
        <v>70</v>
      </c>
      <c r="C20" s="157" t="s">
        <v>205</v>
      </c>
      <c r="D20" s="157" t="s">
        <v>206</v>
      </c>
      <c r="E20" s="157" t="s">
        <v>121</v>
      </c>
      <c r="F20" s="157" t="s">
        <v>122</v>
      </c>
      <c r="G20" s="157" t="s">
        <v>213</v>
      </c>
      <c r="H20" s="157" t="s">
        <v>214</v>
      </c>
      <c r="I20" s="88">
        <v>13224</v>
      </c>
      <c r="J20" s="88">
        <v>13224</v>
      </c>
      <c r="K20" s="24"/>
      <c r="L20" s="24"/>
      <c r="M20" s="88">
        <v>13224</v>
      </c>
      <c r="N20" s="24"/>
      <c r="O20" s="88"/>
      <c r="P20" s="88"/>
      <c r="Q20" s="88"/>
      <c r="R20" s="88"/>
      <c r="S20" s="88"/>
      <c r="T20" s="88"/>
      <c r="U20" s="88"/>
      <c r="V20" s="88"/>
      <c r="W20" s="88"/>
      <c r="X20" s="88"/>
    </row>
    <row r="21" ht="20.25" customHeight="1" spans="1:24">
      <c r="A21" s="157" t="s">
        <v>194</v>
      </c>
      <c r="B21" s="157" t="s">
        <v>70</v>
      </c>
      <c r="C21" s="157" t="s">
        <v>215</v>
      </c>
      <c r="D21" s="157" t="s">
        <v>128</v>
      </c>
      <c r="E21" s="157" t="s">
        <v>127</v>
      </c>
      <c r="F21" s="157" t="s">
        <v>128</v>
      </c>
      <c r="G21" s="157" t="s">
        <v>216</v>
      </c>
      <c r="H21" s="157" t="s">
        <v>128</v>
      </c>
      <c r="I21" s="88">
        <v>500000</v>
      </c>
      <c r="J21" s="88">
        <v>500000</v>
      </c>
      <c r="K21" s="24"/>
      <c r="L21" s="24"/>
      <c r="M21" s="88">
        <v>500000</v>
      </c>
      <c r="N21" s="24"/>
      <c r="O21" s="88"/>
      <c r="P21" s="88"/>
      <c r="Q21" s="88"/>
      <c r="R21" s="88"/>
      <c r="S21" s="88"/>
      <c r="T21" s="88"/>
      <c r="U21" s="88"/>
      <c r="V21" s="88"/>
      <c r="W21" s="88"/>
      <c r="X21" s="88"/>
    </row>
    <row r="22" ht="20.25" customHeight="1" spans="1:24">
      <c r="A22" s="157" t="s">
        <v>194</v>
      </c>
      <c r="B22" s="157" t="s">
        <v>70</v>
      </c>
      <c r="C22" s="157" t="s">
        <v>217</v>
      </c>
      <c r="D22" s="157" t="s">
        <v>218</v>
      </c>
      <c r="E22" s="157" t="s">
        <v>101</v>
      </c>
      <c r="F22" s="157" t="s">
        <v>102</v>
      </c>
      <c r="G22" s="157" t="s">
        <v>219</v>
      </c>
      <c r="H22" s="157" t="s">
        <v>220</v>
      </c>
      <c r="I22" s="88">
        <v>61200</v>
      </c>
      <c r="J22" s="88">
        <v>61200</v>
      </c>
      <c r="K22" s="24"/>
      <c r="L22" s="24"/>
      <c r="M22" s="88">
        <v>61200</v>
      </c>
      <c r="N22" s="24"/>
      <c r="O22" s="88"/>
      <c r="P22" s="88"/>
      <c r="Q22" s="88"/>
      <c r="R22" s="88"/>
      <c r="S22" s="88"/>
      <c r="T22" s="88"/>
      <c r="U22" s="88"/>
      <c r="V22" s="88"/>
      <c r="W22" s="88"/>
      <c r="X22" s="88"/>
    </row>
    <row r="23" ht="20.25" customHeight="1" spans="1:24">
      <c r="A23" s="157" t="s">
        <v>194</v>
      </c>
      <c r="B23" s="157" t="s">
        <v>70</v>
      </c>
      <c r="C23" s="157" t="s">
        <v>221</v>
      </c>
      <c r="D23" s="157" t="s">
        <v>222</v>
      </c>
      <c r="E23" s="157" t="s">
        <v>111</v>
      </c>
      <c r="F23" s="157" t="s">
        <v>112</v>
      </c>
      <c r="G23" s="157" t="s">
        <v>223</v>
      </c>
      <c r="H23" s="157" t="s">
        <v>222</v>
      </c>
      <c r="I23" s="88">
        <v>22746.96</v>
      </c>
      <c r="J23" s="88">
        <v>22746.96</v>
      </c>
      <c r="K23" s="24"/>
      <c r="L23" s="24"/>
      <c r="M23" s="88">
        <v>22746.96</v>
      </c>
      <c r="N23" s="24"/>
      <c r="O23" s="88"/>
      <c r="P23" s="88"/>
      <c r="Q23" s="88"/>
      <c r="R23" s="88"/>
      <c r="S23" s="88"/>
      <c r="T23" s="88"/>
      <c r="U23" s="88"/>
      <c r="V23" s="88"/>
      <c r="W23" s="88"/>
      <c r="X23" s="88"/>
    </row>
    <row r="24" ht="20.25" customHeight="1" spans="1:24">
      <c r="A24" s="157" t="s">
        <v>194</v>
      </c>
      <c r="B24" s="157" t="s">
        <v>70</v>
      </c>
      <c r="C24" s="157" t="s">
        <v>224</v>
      </c>
      <c r="D24" s="157" t="s">
        <v>225</v>
      </c>
      <c r="E24" s="157" t="s">
        <v>111</v>
      </c>
      <c r="F24" s="157" t="s">
        <v>112</v>
      </c>
      <c r="G24" s="157" t="s">
        <v>226</v>
      </c>
      <c r="H24" s="157" t="s">
        <v>227</v>
      </c>
      <c r="I24" s="88">
        <v>60621</v>
      </c>
      <c r="J24" s="88">
        <v>60621</v>
      </c>
      <c r="K24" s="24"/>
      <c r="L24" s="24"/>
      <c r="M24" s="88">
        <v>60621</v>
      </c>
      <c r="N24" s="24"/>
      <c r="O24" s="88"/>
      <c r="P24" s="88"/>
      <c r="Q24" s="88"/>
      <c r="R24" s="88"/>
      <c r="S24" s="88"/>
      <c r="T24" s="88"/>
      <c r="U24" s="88"/>
      <c r="V24" s="88"/>
      <c r="W24" s="88"/>
      <c r="X24" s="88"/>
    </row>
    <row r="25" ht="20.25" customHeight="1" spans="1:24">
      <c r="A25" s="157" t="s">
        <v>194</v>
      </c>
      <c r="B25" s="157" t="s">
        <v>70</v>
      </c>
      <c r="C25" s="157" t="s">
        <v>224</v>
      </c>
      <c r="D25" s="157" t="s">
        <v>225</v>
      </c>
      <c r="E25" s="157" t="s">
        <v>111</v>
      </c>
      <c r="F25" s="157" t="s">
        <v>112</v>
      </c>
      <c r="G25" s="157" t="s">
        <v>228</v>
      </c>
      <c r="H25" s="157" t="s">
        <v>229</v>
      </c>
      <c r="I25" s="88">
        <v>29290</v>
      </c>
      <c r="J25" s="88">
        <v>29290</v>
      </c>
      <c r="K25" s="24"/>
      <c r="L25" s="24"/>
      <c r="M25" s="88">
        <v>29290</v>
      </c>
      <c r="N25" s="24"/>
      <c r="O25" s="88"/>
      <c r="P25" s="88"/>
      <c r="Q25" s="88"/>
      <c r="R25" s="88"/>
      <c r="S25" s="88"/>
      <c r="T25" s="88"/>
      <c r="U25" s="88"/>
      <c r="V25" s="88"/>
      <c r="W25" s="88"/>
      <c r="X25" s="88"/>
    </row>
    <row r="26" ht="20.25" customHeight="1" spans="1:24">
      <c r="A26" s="157" t="s">
        <v>194</v>
      </c>
      <c r="B26" s="157" t="s">
        <v>70</v>
      </c>
      <c r="C26" s="157" t="s">
        <v>224</v>
      </c>
      <c r="D26" s="157" t="s">
        <v>225</v>
      </c>
      <c r="E26" s="157" t="s">
        <v>111</v>
      </c>
      <c r="F26" s="157" t="s">
        <v>112</v>
      </c>
      <c r="G26" s="157" t="s">
        <v>230</v>
      </c>
      <c r="H26" s="157" t="s">
        <v>231</v>
      </c>
      <c r="I26" s="88">
        <v>58000</v>
      </c>
      <c r="J26" s="88">
        <v>58000</v>
      </c>
      <c r="K26" s="24"/>
      <c r="L26" s="24"/>
      <c r="M26" s="88">
        <v>58000</v>
      </c>
      <c r="N26" s="24"/>
      <c r="O26" s="88"/>
      <c r="P26" s="88"/>
      <c r="Q26" s="88"/>
      <c r="R26" s="88"/>
      <c r="S26" s="88"/>
      <c r="T26" s="88"/>
      <c r="U26" s="88"/>
      <c r="V26" s="88"/>
      <c r="W26" s="88"/>
      <c r="X26" s="88"/>
    </row>
    <row r="27" ht="20.25" customHeight="1" spans="1:24">
      <c r="A27" s="157" t="s">
        <v>194</v>
      </c>
      <c r="B27" s="157" t="s">
        <v>70</v>
      </c>
      <c r="C27" s="157" t="s">
        <v>224</v>
      </c>
      <c r="D27" s="157" t="s">
        <v>225</v>
      </c>
      <c r="E27" s="157" t="s">
        <v>111</v>
      </c>
      <c r="F27" s="157" t="s">
        <v>112</v>
      </c>
      <c r="G27" s="157" t="s">
        <v>232</v>
      </c>
      <c r="H27" s="157" t="s">
        <v>233</v>
      </c>
      <c r="I27" s="88">
        <v>46400</v>
      </c>
      <c r="J27" s="88">
        <v>46400</v>
      </c>
      <c r="K27" s="24"/>
      <c r="L27" s="24"/>
      <c r="M27" s="88">
        <v>46400</v>
      </c>
      <c r="N27" s="24"/>
      <c r="O27" s="88"/>
      <c r="P27" s="88"/>
      <c r="Q27" s="88"/>
      <c r="R27" s="88"/>
      <c r="S27" s="88"/>
      <c r="T27" s="88"/>
      <c r="U27" s="88"/>
      <c r="V27" s="88"/>
      <c r="W27" s="88"/>
      <c r="X27" s="88"/>
    </row>
    <row r="28" ht="20.25" customHeight="1" spans="1:24">
      <c r="A28" s="157" t="s">
        <v>194</v>
      </c>
      <c r="B28" s="157" t="s">
        <v>70</v>
      </c>
      <c r="C28" s="157" t="s">
        <v>224</v>
      </c>
      <c r="D28" s="157" t="s">
        <v>225</v>
      </c>
      <c r="E28" s="157" t="s">
        <v>111</v>
      </c>
      <c r="F28" s="157" t="s">
        <v>112</v>
      </c>
      <c r="G28" s="157" t="s">
        <v>234</v>
      </c>
      <c r="H28" s="157" t="s">
        <v>235</v>
      </c>
      <c r="I28" s="88">
        <v>11600</v>
      </c>
      <c r="J28" s="88">
        <v>11600</v>
      </c>
      <c r="K28" s="24"/>
      <c r="L28" s="24"/>
      <c r="M28" s="88">
        <v>11600</v>
      </c>
      <c r="N28" s="24"/>
      <c r="O28" s="88"/>
      <c r="P28" s="88"/>
      <c r="Q28" s="88"/>
      <c r="R28" s="88"/>
      <c r="S28" s="88"/>
      <c r="T28" s="88"/>
      <c r="U28" s="88"/>
      <c r="V28" s="88"/>
      <c r="W28" s="88"/>
      <c r="X28" s="88"/>
    </row>
    <row r="29" ht="20.25" customHeight="1" spans="1:24">
      <c r="A29" s="157" t="s">
        <v>194</v>
      </c>
      <c r="B29" s="157" t="s">
        <v>70</v>
      </c>
      <c r="C29" s="157" t="s">
        <v>224</v>
      </c>
      <c r="D29" s="157" t="s">
        <v>225</v>
      </c>
      <c r="E29" s="157" t="s">
        <v>111</v>
      </c>
      <c r="F29" s="157" t="s">
        <v>112</v>
      </c>
      <c r="G29" s="157" t="s">
        <v>236</v>
      </c>
      <c r="H29" s="157" t="s">
        <v>237</v>
      </c>
      <c r="I29" s="88">
        <v>87000</v>
      </c>
      <c r="J29" s="88">
        <v>87000</v>
      </c>
      <c r="K29" s="24"/>
      <c r="L29" s="24"/>
      <c r="M29" s="88">
        <v>87000</v>
      </c>
      <c r="N29" s="24"/>
      <c r="O29" s="88"/>
      <c r="P29" s="88"/>
      <c r="Q29" s="88"/>
      <c r="R29" s="88"/>
      <c r="S29" s="88"/>
      <c r="T29" s="88"/>
      <c r="U29" s="88"/>
      <c r="V29" s="88"/>
      <c r="W29" s="88"/>
      <c r="X29" s="88"/>
    </row>
    <row r="30" ht="20.25" customHeight="1" spans="1:24">
      <c r="A30" s="157" t="s">
        <v>194</v>
      </c>
      <c r="B30" s="157" t="s">
        <v>70</v>
      </c>
      <c r="C30" s="157" t="s">
        <v>224</v>
      </c>
      <c r="D30" s="157" t="s">
        <v>225</v>
      </c>
      <c r="E30" s="157" t="s">
        <v>111</v>
      </c>
      <c r="F30" s="157" t="s">
        <v>112</v>
      </c>
      <c r="G30" s="157" t="s">
        <v>238</v>
      </c>
      <c r="H30" s="157" t="s">
        <v>239</v>
      </c>
      <c r="I30" s="88">
        <v>1800</v>
      </c>
      <c r="J30" s="88">
        <v>1800</v>
      </c>
      <c r="K30" s="24"/>
      <c r="L30" s="24"/>
      <c r="M30" s="88">
        <v>1800</v>
      </c>
      <c r="N30" s="24"/>
      <c r="O30" s="88"/>
      <c r="P30" s="88"/>
      <c r="Q30" s="88"/>
      <c r="R30" s="88"/>
      <c r="S30" s="88"/>
      <c r="T30" s="88"/>
      <c r="U30" s="88"/>
      <c r="V30" s="88"/>
      <c r="W30" s="88"/>
      <c r="X30" s="88"/>
    </row>
    <row r="31" ht="20.25" customHeight="1" spans="1:24">
      <c r="A31" s="157" t="s">
        <v>194</v>
      </c>
      <c r="B31" s="157" t="s">
        <v>70</v>
      </c>
      <c r="C31" s="157" t="s">
        <v>224</v>
      </c>
      <c r="D31" s="157" t="s">
        <v>225</v>
      </c>
      <c r="E31" s="157" t="s">
        <v>111</v>
      </c>
      <c r="F31" s="157" t="s">
        <v>112</v>
      </c>
      <c r="G31" s="157" t="s">
        <v>238</v>
      </c>
      <c r="H31" s="157" t="s">
        <v>239</v>
      </c>
      <c r="I31" s="88">
        <v>20000</v>
      </c>
      <c r="J31" s="88">
        <v>20000</v>
      </c>
      <c r="K31" s="24"/>
      <c r="L31" s="24"/>
      <c r="M31" s="88">
        <v>20000</v>
      </c>
      <c r="N31" s="24"/>
      <c r="O31" s="88"/>
      <c r="P31" s="88"/>
      <c r="Q31" s="88"/>
      <c r="R31" s="88"/>
      <c r="S31" s="88"/>
      <c r="T31" s="88"/>
      <c r="U31" s="88"/>
      <c r="V31" s="88"/>
      <c r="W31" s="88"/>
      <c r="X31" s="88"/>
    </row>
    <row r="32" ht="20.25" customHeight="1" spans="1:24">
      <c r="A32" s="157" t="s">
        <v>194</v>
      </c>
      <c r="B32" s="157" t="s">
        <v>70</v>
      </c>
      <c r="C32" s="157" t="s">
        <v>240</v>
      </c>
      <c r="D32" s="157" t="s">
        <v>172</v>
      </c>
      <c r="E32" s="157" t="s">
        <v>111</v>
      </c>
      <c r="F32" s="157" t="s">
        <v>112</v>
      </c>
      <c r="G32" s="157" t="s">
        <v>241</v>
      </c>
      <c r="H32" s="157" t="s">
        <v>172</v>
      </c>
      <c r="I32" s="88">
        <v>2000</v>
      </c>
      <c r="J32" s="88">
        <v>2000</v>
      </c>
      <c r="K32" s="24"/>
      <c r="L32" s="24"/>
      <c r="M32" s="88">
        <v>2000</v>
      </c>
      <c r="N32" s="24"/>
      <c r="O32" s="88"/>
      <c r="P32" s="88"/>
      <c r="Q32" s="88"/>
      <c r="R32" s="88"/>
      <c r="S32" s="88"/>
      <c r="T32" s="88"/>
      <c r="U32" s="88"/>
      <c r="V32" s="88"/>
      <c r="W32" s="88"/>
      <c r="X32" s="88"/>
    </row>
    <row r="33" ht="20.25" customHeight="1" spans="1:24">
      <c r="A33" s="157" t="s">
        <v>194</v>
      </c>
      <c r="B33" s="157" t="s">
        <v>70</v>
      </c>
      <c r="C33" s="157" t="s">
        <v>242</v>
      </c>
      <c r="D33" s="157" t="s">
        <v>243</v>
      </c>
      <c r="E33" s="157" t="s">
        <v>111</v>
      </c>
      <c r="F33" s="157" t="s">
        <v>112</v>
      </c>
      <c r="G33" s="157" t="s">
        <v>203</v>
      </c>
      <c r="H33" s="157" t="s">
        <v>204</v>
      </c>
      <c r="I33" s="88">
        <v>904800</v>
      </c>
      <c r="J33" s="88">
        <v>904800</v>
      </c>
      <c r="K33" s="24"/>
      <c r="L33" s="24"/>
      <c r="M33" s="88">
        <v>904800</v>
      </c>
      <c r="N33" s="24"/>
      <c r="O33" s="88"/>
      <c r="P33" s="88"/>
      <c r="Q33" s="88"/>
      <c r="R33" s="88"/>
      <c r="S33" s="88"/>
      <c r="T33" s="88"/>
      <c r="U33" s="88"/>
      <c r="V33" s="88"/>
      <c r="W33" s="88"/>
      <c r="X33" s="88"/>
    </row>
    <row r="34" ht="17.25" customHeight="1" spans="1:24">
      <c r="A34" s="145" t="s">
        <v>167</v>
      </c>
      <c r="B34" s="146"/>
      <c r="C34" s="158"/>
      <c r="D34" s="158"/>
      <c r="E34" s="158"/>
      <c r="F34" s="158"/>
      <c r="G34" s="158"/>
      <c r="H34" s="159"/>
      <c r="I34" s="88">
        <v>5517777.96</v>
      </c>
      <c r="J34" s="88">
        <v>5517777.96</v>
      </c>
      <c r="K34" s="88"/>
      <c r="L34" s="88"/>
      <c r="M34" s="88">
        <v>5517777.96</v>
      </c>
      <c r="N34" s="88"/>
      <c r="O34" s="88"/>
      <c r="P34" s="88"/>
      <c r="Q34" s="88"/>
      <c r="R34" s="88"/>
      <c r="S34" s="88"/>
      <c r="T34" s="88"/>
      <c r="U34" s="88"/>
      <c r="V34" s="88"/>
      <c r="W34" s="88"/>
      <c r="X34" s="88"/>
    </row>
  </sheetData>
  <mergeCells count="31">
    <mergeCell ref="A3:X3"/>
    <mergeCell ref="A4:H4"/>
    <mergeCell ref="I5:X5"/>
    <mergeCell ref="J6:N6"/>
    <mergeCell ref="O6:Q6"/>
    <mergeCell ref="S6:X6"/>
    <mergeCell ref="A34:H3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4"/>
  <sheetViews>
    <sheetView showZeros="0" topLeftCell="F1" workbookViewId="0">
      <pane ySplit="1" topLeftCell="A2" activePane="bottomLeft" state="frozen"/>
      <selection/>
      <selection pane="bottomLeft"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4"/>
      <c r="E2" s="2"/>
      <c r="F2" s="2"/>
      <c r="G2" s="2"/>
      <c r="H2" s="2"/>
      <c r="U2" s="144"/>
      <c r="W2" s="152" t="s">
        <v>244</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"单位名称："&amp;"昆明市残疾人综合服务中心"</f>
        <v>单位名称：昆明市残疾人综合服务中心</v>
      </c>
      <c r="B4" s="6"/>
      <c r="C4" s="6"/>
      <c r="D4" s="6"/>
      <c r="E4" s="6"/>
      <c r="F4" s="6"/>
      <c r="G4" s="6"/>
      <c r="H4" s="6"/>
      <c r="I4" s="7"/>
      <c r="J4" s="7"/>
      <c r="K4" s="7"/>
      <c r="L4" s="7"/>
      <c r="M4" s="7"/>
      <c r="N4" s="7"/>
      <c r="O4" s="7"/>
      <c r="P4" s="7"/>
      <c r="Q4" s="7"/>
      <c r="U4" s="144"/>
      <c r="W4" s="128" t="s">
        <v>1</v>
      </c>
    </row>
    <row r="5" ht="21.75" customHeight="1" spans="1:23">
      <c r="A5" s="9" t="s">
        <v>245</v>
      </c>
      <c r="B5" s="10" t="s">
        <v>178</v>
      </c>
      <c r="C5" s="9" t="s">
        <v>179</v>
      </c>
      <c r="D5" s="9" t="s">
        <v>246</v>
      </c>
      <c r="E5" s="10" t="s">
        <v>180</v>
      </c>
      <c r="F5" s="10" t="s">
        <v>181</v>
      </c>
      <c r="G5" s="10" t="s">
        <v>247</v>
      </c>
      <c r="H5" s="10" t="s">
        <v>248</v>
      </c>
      <c r="I5" s="28" t="s">
        <v>55</v>
      </c>
      <c r="J5" s="11" t="s">
        <v>249</v>
      </c>
      <c r="K5" s="12"/>
      <c r="L5" s="12"/>
      <c r="M5" s="13"/>
      <c r="N5" s="11" t="s">
        <v>186</v>
      </c>
      <c r="O5" s="12"/>
      <c r="P5" s="13"/>
      <c r="Q5" s="10" t="s">
        <v>61</v>
      </c>
      <c r="R5" s="11" t="s">
        <v>62</v>
      </c>
      <c r="S5" s="12"/>
      <c r="T5" s="12"/>
      <c r="U5" s="12"/>
      <c r="V5" s="12"/>
      <c r="W5" s="13"/>
    </row>
    <row r="6" ht="21.75" customHeight="1" spans="1:23">
      <c r="A6" s="14"/>
      <c r="B6" s="29"/>
      <c r="C6" s="14"/>
      <c r="D6" s="14"/>
      <c r="E6" s="15"/>
      <c r="F6" s="15"/>
      <c r="G6" s="15"/>
      <c r="H6" s="15"/>
      <c r="I6" s="29"/>
      <c r="J6" s="148" t="s">
        <v>58</v>
      </c>
      <c r="K6" s="149"/>
      <c r="L6" s="10" t="s">
        <v>59</v>
      </c>
      <c r="M6" s="10" t="s">
        <v>60</v>
      </c>
      <c r="N6" s="10" t="s">
        <v>58</v>
      </c>
      <c r="O6" s="10" t="s">
        <v>59</v>
      </c>
      <c r="P6" s="10" t="s">
        <v>60</v>
      </c>
      <c r="Q6" s="15"/>
      <c r="R6" s="10" t="s">
        <v>57</v>
      </c>
      <c r="S6" s="10" t="s">
        <v>64</v>
      </c>
      <c r="T6" s="10" t="s">
        <v>192</v>
      </c>
      <c r="U6" s="10" t="s">
        <v>66</v>
      </c>
      <c r="V6" s="10" t="s">
        <v>67</v>
      </c>
      <c r="W6" s="10" t="s">
        <v>68</v>
      </c>
    </row>
    <row r="7" ht="21" customHeight="1" spans="1:23">
      <c r="A7" s="29"/>
      <c r="B7" s="29"/>
      <c r="C7" s="29"/>
      <c r="D7" s="29"/>
      <c r="E7" s="29"/>
      <c r="F7" s="29"/>
      <c r="G7" s="29"/>
      <c r="H7" s="29"/>
      <c r="I7" s="29"/>
      <c r="J7" s="150" t="s">
        <v>57</v>
      </c>
      <c r="K7" s="151"/>
      <c r="L7" s="29"/>
      <c r="M7" s="29"/>
      <c r="N7" s="29"/>
      <c r="O7" s="29"/>
      <c r="P7" s="29"/>
      <c r="Q7" s="29"/>
      <c r="R7" s="29"/>
      <c r="S7" s="29"/>
      <c r="T7" s="29"/>
      <c r="U7" s="29"/>
      <c r="V7" s="29"/>
      <c r="W7" s="29"/>
    </row>
    <row r="8" ht="39.75" customHeight="1" spans="1:23">
      <c r="A8" s="17"/>
      <c r="B8" s="19"/>
      <c r="C8" s="17"/>
      <c r="D8" s="17"/>
      <c r="E8" s="18"/>
      <c r="F8" s="18"/>
      <c r="G8" s="18"/>
      <c r="H8" s="18"/>
      <c r="I8" s="19"/>
      <c r="J8" s="74" t="s">
        <v>57</v>
      </c>
      <c r="K8" s="74" t="s">
        <v>250</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9">
        <v>12</v>
      </c>
      <c r="M9" s="39">
        <v>13</v>
      </c>
      <c r="N9" s="39">
        <v>14</v>
      </c>
      <c r="O9" s="39">
        <v>15</v>
      </c>
      <c r="P9" s="39">
        <v>16</v>
      </c>
      <c r="Q9" s="39">
        <v>17</v>
      </c>
      <c r="R9" s="39">
        <v>18</v>
      </c>
      <c r="S9" s="39">
        <v>19</v>
      </c>
      <c r="T9" s="39">
        <v>20</v>
      </c>
      <c r="U9" s="20">
        <v>21</v>
      </c>
      <c r="V9" s="39">
        <v>22</v>
      </c>
      <c r="W9" s="20">
        <v>23</v>
      </c>
    </row>
    <row r="10" ht="21.75" customHeight="1" spans="1:23">
      <c r="A10" s="76" t="s">
        <v>251</v>
      </c>
      <c r="B10" s="76" t="s">
        <v>252</v>
      </c>
      <c r="C10" s="76" t="s">
        <v>253</v>
      </c>
      <c r="D10" s="76" t="s">
        <v>70</v>
      </c>
      <c r="E10" s="76" t="s">
        <v>109</v>
      </c>
      <c r="F10" s="76" t="s">
        <v>110</v>
      </c>
      <c r="G10" s="76" t="s">
        <v>234</v>
      </c>
      <c r="H10" s="76" t="s">
        <v>235</v>
      </c>
      <c r="I10" s="88">
        <v>101400</v>
      </c>
      <c r="J10" s="88">
        <v>101400</v>
      </c>
      <c r="K10" s="88">
        <v>101400</v>
      </c>
      <c r="L10" s="88"/>
      <c r="M10" s="88"/>
      <c r="N10" s="88"/>
      <c r="O10" s="88"/>
      <c r="P10" s="88"/>
      <c r="Q10" s="88"/>
      <c r="R10" s="88"/>
      <c r="S10" s="88"/>
      <c r="T10" s="88"/>
      <c r="U10" s="88"/>
      <c r="V10" s="88"/>
      <c r="W10" s="88"/>
    </row>
    <row r="11" ht="21.75" customHeight="1" spans="1:23">
      <c r="A11" s="76" t="s">
        <v>251</v>
      </c>
      <c r="B11" s="76" t="s">
        <v>252</v>
      </c>
      <c r="C11" s="76" t="s">
        <v>253</v>
      </c>
      <c r="D11" s="76" t="s">
        <v>70</v>
      </c>
      <c r="E11" s="76" t="s">
        <v>109</v>
      </c>
      <c r="F11" s="76" t="s">
        <v>110</v>
      </c>
      <c r="G11" s="76" t="s">
        <v>234</v>
      </c>
      <c r="H11" s="76" t="s">
        <v>235</v>
      </c>
      <c r="I11" s="88">
        <v>642000</v>
      </c>
      <c r="J11" s="88">
        <v>642000</v>
      </c>
      <c r="K11" s="88">
        <v>642000</v>
      </c>
      <c r="L11" s="88"/>
      <c r="M11" s="88"/>
      <c r="N11" s="88"/>
      <c r="O11" s="88"/>
      <c r="P11" s="88"/>
      <c r="Q11" s="88"/>
      <c r="R11" s="88"/>
      <c r="S11" s="88"/>
      <c r="T11" s="88"/>
      <c r="U11" s="88"/>
      <c r="V11" s="88"/>
      <c r="W11" s="88"/>
    </row>
    <row r="12" ht="21.75" customHeight="1" spans="1:23">
      <c r="A12" s="76" t="s">
        <v>251</v>
      </c>
      <c r="B12" s="76" t="s">
        <v>252</v>
      </c>
      <c r="C12" s="76" t="s">
        <v>253</v>
      </c>
      <c r="D12" s="76" t="s">
        <v>70</v>
      </c>
      <c r="E12" s="76" t="s">
        <v>109</v>
      </c>
      <c r="F12" s="76" t="s">
        <v>110</v>
      </c>
      <c r="G12" s="76" t="s">
        <v>254</v>
      </c>
      <c r="H12" s="76" t="s">
        <v>255</v>
      </c>
      <c r="I12" s="88">
        <v>178600</v>
      </c>
      <c r="J12" s="88">
        <v>178600</v>
      </c>
      <c r="K12" s="88">
        <v>178600</v>
      </c>
      <c r="L12" s="88"/>
      <c r="M12" s="88"/>
      <c r="N12" s="88"/>
      <c r="O12" s="88"/>
      <c r="P12" s="88"/>
      <c r="Q12" s="88"/>
      <c r="R12" s="88"/>
      <c r="S12" s="88"/>
      <c r="T12" s="88"/>
      <c r="U12" s="88"/>
      <c r="V12" s="88"/>
      <c r="W12" s="88"/>
    </row>
    <row r="13" ht="21.75" customHeight="1" spans="1:23">
      <c r="A13" s="76" t="s">
        <v>251</v>
      </c>
      <c r="B13" s="76" t="s">
        <v>252</v>
      </c>
      <c r="C13" s="76" t="s">
        <v>253</v>
      </c>
      <c r="D13" s="76" t="s">
        <v>70</v>
      </c>
      <c r="E13" s="76" t="s">
        <v>109</v>
      </c>
      <c r="F13" s="76" t="s">
        <v>110</v>
      </c>
      <c r="G13" s="76" t="s">
        <v>256</v>
      </c>
      <c r="H13" s="76" t="s">
        <v>257</v>
      </c>
      <c r="I13" s="88">
        <v>60000</v>
      </c>
      <c r="J13" s="88">
        <v>60000</v>
      </c>
      <c r="K13" s="88">
        <v>60000</v>
      </c>
      <c r="L13" s="88"/>
      <c r="M13" s="88"/>
      <c r="N13" s="88"/>
      <c r="O13" s="88"/>
      <c r="P13" s="88"/>
      <c r="Q13" s="88"/>
      <c r="R13" s="88"/>
      <c r="S13" s="88"/>
      <c r="T13" s="88"/>
      <c r="U13" s="88"/>
      <c r="V13" s="88"/>
      <c r="W13" s="88"/>
    </row>
    <row r="14" ht="21.75" customHeight="1" spans="1:23">
      <c r="A14" s="76" t="s">
        <v>251</v>
      </c>
      <c r="B14" s="76" t="s">
        <v>258</v>
      </c>
      <c r="C14" s="76" t="s">
        <v>259</v>
      </c>
      <c r="D14" s="76" t="s">
        <v>70</v>
      </c>
      <c r="E14" s="76" t="s">
        <v>111</v>
      </c>
      <c r="F14" s="76" t="s">
        <v>112</v>
      </c>
      <c r="G14" s="76" t="s">
        <v>254</v>
      </c>
      <c r="H14" s="76" t="s">
        <v>255</v>
      </c>
      <c r="I14" s="88">
        <v>20000</v>
      </c>
      <c r="J14" s="88">
        <v>20000</v>
      </c>
      <c r="K14" s="88">
        <v>20000</v>
      </c>
      <c r="L14" s="88"/>
      <c r="M14" s="88"/>
      <c r="N14" s="88"/>
      <c r="O14" s="88"/>
      <c r="P14" s="88"/>
      <c r="Q14" s="88"/>
      <c r="R14" s="88"/>
      <c r="S14" s="88"/>
      <c r="T14" s="88"/>
      <c r="U14" s="88"/>
      <c r="V14" s="88"/>
      <c r="W14" s="88"/>
    </row>
    <row r="15" ht="21.75" customHeight="1" spans="1:23">
      <c r="A15" s="76" t="s">
        <v>251</v>
      </c>
      <c r="B15" s="76" t="s">
        <v>260</v>
      </c>
      <c r="C15" s="76" t="s">
        <v>261</v>
      </c>
      <c r="D15" s="76" t="s">
        <v>70</v>
      </c>
      <c r="E15" s="76" t="s">
        <v>111</v>
      </c>
      <c r="F15" s="76" t="s">
        <v>112</v>
      </c>
      <c r="G15" s="76" t="s">
        <v>232</v>
      </c>
      <c r="H15" s="76" t="s">
        <v>233</v>
      </c>
      <c r="I15" s="88">
        <v>50000</v>
      </c>
      <c r="J15" s="88">
        <v>50000</v>
      </c>
      <c r="K15" s="88">
        <v>50000</v>
      </c>
      <c r="L15" s="88"/>
      <c r="M15" s="88"/>
      <c r="N15" s="88"/>
      <c r="O15" s="88"/>
      <c r="P15" s="88"/>
      <c r="Q15" s="88"/>
      <c r="R15" s="88"/>
      <c r="S15" s="88"/>
      <c r="T15" s="88"/>
      <c r="U15" s="88"/>
      <c r="V15" s="88"/>
      <c r="W15" s="88"/>
    </row>
    <row r="16" ht="21.75" customHeight="1" spans="1:23">
      <c r="A16" s="76" t="s">
        <v>251</v>
      </c>
      <c r="B16" s="76" t="s">
        <v>262</v>
      </c>
      <c r="C16" s="76" t="s">
        <v>263</v>
      </c>
      <c r="D16" s="76" t="s">
        <v>70</v>
      </c>
      <c r="E16" s="76" t="s">
        <v>107</v>
      </c>
      <c r="F16" s="76" t="s">
        <v>108</v>
      </c>
      <c r="G16" s="76" t="s">
        <v>234</v>
      </c>
      <c r="H16" s="76" t="s">
        <v>235</v>
      </c>
      <c r="I16" s="88">
        <v>64000</v>
      </c>
      <c r="J16" s="88">
        <v>64000</v>
      </c>
      <c r="K16" s="88">
        <v>64000</v>
      </c>
      <c r="L16" s="88"/>
      <c r="M16" s="88"/>
      <c r="N16" s="88"/>
      <c r="O16" s="88"/>
      <c r="P16" s="88"/>
      <c r="Q16" s="88"/>
      <c r="R16" s="88"/>
      <c r="S16" s="88"/>
      <c r="T16" s="88"/>
      <c r="U16" s="88"/>
      <c r="V16" s="88"/>
      <c r="W16" s="88"/>
    </row>
    <row r="17" ht="21.75" customHeight="1" spans="1:23">
      <c r="A17" s="76" t="s">
        <v>251</v>
      </c>
      <c r="B17" s="76" t="s">
        <v>264</v>
      </c>
      <c r="C17" s="76" t="s">
        <v>265</v>
      </c>
      <c r="D17" s="76" t="s">
        <v>70</v>
      </c>
      <c r="E17" s="76" t="s">
        <v>109</v>
      </c>
      <c r="F17" s="76" t="s">
        <v>110</v>
      </c>
      <c r="G17" s="76" t="s">
        <v>266</v>
      </c>
      <c r="H17" s="76" t="s">
        <v>81</v>
      </c>
      <c r="I17" s="88">
        <v>241900</v>
      </c>
      <c r="J17" s="88">
        <v>241900</v>
      </c>
      <c r="K17" s="88">
        <v>241900</v>
      </c>
      <c r="L17" s="88"/>
      <c r="M17" s="88"/>
      <c r="N17" s="88"/>
      <c r="O17" s="88"/>
      <c r="P17" s="88"/>
      <c r="Q17" s="88"/>
      <c r="R17" s="88"/>
      <c r="S17" s="88"/>
      <c r="T17" s="88"/>
      <c r="U17" s="88"/>
      <c r="V17" s="88"/>
      <c r="W17" s="88"/>
    </row>
    <row r="18" ht="21.75" customHeight="1" spans="1:23">
      <c r="A18" s="76" t="s">
        <v>251</v>
      </c>
      <c r="B18" s="76" t="s">
        <v>264</v>
      </c>
      <c r="C18" s="76" t="s">
        <v>265</v>
      </c>
      <c r="D18" s="76" t="s">
        <v>70</v>
      </c>
      <c r="E18" s="76" t="s">
        <v>109</v>
      </c>
      <c r="F18" s="76" t="s">
        <v>110</v>
      </c>
      <c r="G18" s="76" t="s">
        <v>266</v>
      </c>
      <c r="H18" s="76" t="s">
        <v>81</v>
      </c>
      <c r="I18" s="88">
        <v>96200</v>
      </c>
      <c r="J18" s="88">
        <v>96200</v>
      </c>
      <c r="K18" s="88">
        <v>96200</v>
      </c>
      <c r="L18" s="88"/>
      <c r="M18" s="88"/>
      <c r="N18" s="88"/>
      <c r="O18" s="88"/>
      <c r="P18" s="88"/>
      <c r="Q18" s="88"/>
      <c r="R18" s="88"/>
      <c r="S18" s="88"/>
      <c r="T18" s="88"/>
      <c r="U18" s="88"/>
      <c r="V18" s="88"/>
      <c r="W18" s="88"/>
    </row>
    <row r="19" ht="21.75" customHeight="1" spans="1:23">
      <c r="A19" s="76" t="s">
        <v>251</v>
      </c>
      <c r="B19" s="76" t="s">
        <v>264</v>
      </c>
      <c r="C19" s="76" t="s">
        <v>265</v>
      </c>
      <c r="D19" s="76" t="s">
        <v>70</v>
      </c>
      <c r="E19" s="76" t="s">
        <v>109</v>
      </c>
      <c r="F19" s="76" t="s">
        <v>110</v>
      </c>
      <c r="G19" s="76" t="s">
        <v>266</v>
      </c>
      <c r="H19" s="76" t="s">
        <v>81</v>
      </c>
      <c r="I19" s="88">
        <v>204600</v>
      </c>
      <c r="J19" s="88">
        <v>204600</v>
      </c>
      <c r="K19" s="88">
        <v>204600</v>
      </c>
      <c r="L19" s="88"/>
      <c r="M19" s="88"/>
      <c r="N19" s="88"/>
      <c r="O19" s="88"/>
      <c r="P19" s="88"/>
      <c r="Q19" s="88"/>
      <c r="R19" s="88"/>
      <c r="S19" s="88"/>
      <c r="T19" s="88"/>
      <c r="U19" s="88"/>
      <c r="V19" s="88"/>
      <c r="W19" s="88"/>
    </row>
    <row r="20" ht="21.75" customHeight="1" spans="1:23">
      <c r="A20" s="76" t="s">
        <v>251</v>
      </c>
      <c r="B20" s="76" t="s">
        <v>264</v>
      </c>
      <c r="C20" s="76" t="s">
        <v>265</v>
      </c>
      <c r="D20" s="76" t="s">
        <v>70</v>
      </c>
      <c r="E20" s="76" t="s">
        <v>109</v>
      </c>
      <c r="F20" s="76" t="s">
        <v>110</v>
      </c>
      <c r="G20" s="76" t="s">
        <v>266</v>
      </c>
      <c r="H20" s="76" t="s">
        <v>81</v>
      </c>
      <c r="I20" s="88">
        <v>79800</v>
      </c>
      <c r="J20" s="88">
        <v>79800</v>
      </c>
      <c r="K20" s="88">
        <v>79800</v>
      </c>
      <c r="L20" s="88"/>
      <c r="M20" s="88"/>
      <c r="N20" s="88"/>
      <c r="O20" s="88"/>
      <c r="P20" s="88"/>
      <c r="Q20" s="88"/>
      <c r="R20" s="88"/>
      <c r="S20" s="88"/>
      <c r="T20" s="88"/>
      <c r="U20" s="88"/>
      <c r="V20" s="88"/>
      <c r="W20" s="88"/>
    </row>
    <row r="21" ht="21.75" customHeight="1" spans="1:23">
      <c r="A21" s="76" t="s">
        <v>251</v>
      </c>
      <c r="B21" s="76" t="s">
        <v>264</v>
      </c>
      <c r="C21" s="76" t="s">
        <v>265</v>
      </c>
      <c r="D21" s="76" t="s">
        <v>70</v>
      </c>
      <c r="E21" s="76" t="s">
        <v>109</v>
      </c>
      <c r="F21" s="76" t="s">
        <v>110</v>
      </c>
      <c r="G21" s="76" t="s">
        <v>266</v>
      </c>
      <c r="H21" s="76" t="s">
        <v>81</v>
      </c>
      <c r="I21" s="88">
        <v>81200</v>
      </c>
      <c r="J21" s="88">
        <v>81200</v>
      </c>
      <c r="K21" s="88">
        <v>81200</v>
      </c>
      <c r="L21" s="88"/>
      <c r="M21" s="88"/>
      <c r="N21" s="88"/>
      <c r="O21" s="88"/>
      <c r="P21" s="88"/>
      <c r="Q21" s="88"/>
      <c r="R21" s="88"/>
      <c r="S21" s="88"/>
      <c r="T21" s="88"/>
      <c r="U21" s="88"/>
      <c r="V21" s="88"/>
      <c r="W21" s="88"/>
    </row>
    <row r="22" ht="21.75" customHeight="1" spans="1:23">
      <c r="A22" s="76" t="s">
        <v>251</v>
      </c>
      <c r="B22" s="76" t="s">
        <v>264</v>
      </c>
      <c r="C22" s="76" t="s">
        <v>265</v>
      </c>
      <c r="D22" s="76" t="s">
        <v>70</v>
      </c>
      <c r="E22" s="76" t="s">
        <v>109</v>
      </c>
      <c r="F22" s="76" t="s">
        <v>110</v>
      </c>
      <c r="G22" s="76" t="s">
        <v>266</v>
      </c>
      <c r="H22" s="76" t="s">
        <v>81</v>
      </c>
      <c r="I22" s="88">
        <v>195000</v>
      </c>
      <c r="J22" s="88">
        <v>195000</v>
      </c>
      <c r="K22" s="88">
        <v>195000</v>
      </c>
      <c r="L22" s="88"/>
      <c r="M22" s="88"/>
      <c r="N22" s="88"/>
      <c r="O22" s="88"/>
      <c r="P22" s="88"/>
      <c r="Q22" s="88"/>
      <c r="R22" s="88"/>
      <c r="S22" s="88"/>
      <c r="T22" s="88"/>
      <c r="U22" s="88"/>
      <c r="V22" s="88"/>
      <c r="W22" s="88"/>
    </row>
    <row r="23" ht="21.75" customHeight="1" spans="1:23">
      <c r="A23" s="76" t="s">
        <v>251</v>
      </c>
      <c r="B23" s="76" t="s">
        <v>264</v>
      </c>
      <c r="C23" s="76" t="s">
        <v>265</v>
      </c>
      <c r="D23" s="76" t="s">
        <v>70</v>
      </c>
      <c r="E23" s="76" t="s">
        <v>109</v>
      </c>
      <c r="F23" s="76" t="s">
        <v>110</v>
      </c>
      <c r="G23" s="76" t="s">
        <v>266</v>
      </c>
      <c r="H23" s="76" t="s">
        <v>81</v>
      </c>
      <c r="I23" s="88">
        <v>244900</v>
      </c>
      <c r="J23" s="88">
        <v>244900</v>
      </c>
      <c r="K23" s="88">
        <v>244900</v>
      </c>
      <c r="L23" s="88"/>
      <c r="M23" s="88"/>
      <c r="N23" s="88"/>
      <c r="O23" s="88"/>
      <c r="P23" s="88"/>
      <c r="Q23" s="88"/>
      <c r="R23" s="88"/>
      <c r="S23" s="88"/>
      <c r="T23" s="88"/>
      <c r="U23" s="88"/>
      <c r="V23" s="88"/>
      <c r="W23" s="88"/>
    </row>
    <row r="24" ht="21.75" customHeight="1" spans="1:23">
      <c r="A24" s="76" t="s">
        <v>251</v>
      </c>
      <c r="B24" s="76" t="s">
        <v>264</v>
      </c>
      <c r="C24" s="76" t="s">
        <v>265</v>
      </c>
      <c r="D24" s="76" t="s">
        <v>70</v>
      </c>
      <c r="E24" s="76" t="s">
        <v>109</v>
      </c>
      <c r="F24" s="76" t="s">
        <v>110</v>
      </c>
      <c r="G24" s="76" t="s">
        <v>266</v>
      </c>
      <c r="H24" s="76" t="s">
        <v>81</v>
      </c>
      <c r="I24" s="88">
        <v>68200</v>
      </c>
      <c r="J24" s="88">
        <v>68200</v>
      </c>
      <c r="K24" s="88">
        <v>68200</v>
      </c>
      <c r="L24" s="88"/>
      <c r="M24" s="88"/>
      <c r="N24" s="88"/>
      <c r="O24" s="88"/>
      <c r="P24" s="88"/>
      <c r="Q24" s="88"/>
      <c r="R24" s="88"/>
      <c r="S24" s="88"/>
      <c r="T24" s="88"/>
      <c r="U24" s="88"/>
      <c r="V24" s="88"/>
      <c r="W24" s="88"/>
    </row>
    <row r="25" ht="21.75" customHeight="1" spans="1:23">
      <c r="A25" s="76" t="s">
        <v>251</v>
      </c>
      <c r="B25" s="76" t="s">
        <v>264</v>
      </c>
      <c r="C25" s="76" t="s">
        <v>265</v>
      </c>
      <c r="D25" s="76" t="s">
        <v>70</v>
      </c>
      <c r="E25" s="76" t="s">
        <v>109</v>
      </c>
      <c r="F25" s="76" t="s">
        <v>110</v>
      </c>
      <c r="G25" s="76" t="s">
        <v>266</v>
      </c>
      <c r="H25" s="76" t="s">
        <v>81</v>
      </c>
      <c r="I25" s="88">
        <v>176100</v>
      </c>
      <c r="J25" s="88">
        <v>176100</v>
      </c>
      <c r="K25" s="88">
        <v>176100</v>
      </c>
      <c r="L25" s="88"/>
      <c r="M25" s="88"/>
      <c r="N25" s="88"/>
      <c r="O25" s="88"/>
      <c r="P25" s="88"/>
      <c r="Q25" s="88"/>
      <c r="R25" s="88"/>
      <c r="S25" s="88"/>
      <c r="T25" s="88"/>
      <c r="U25" s="88"/>
      <c r="V25" s="88"/>
      <c r="W25" s="88"/>
    </row>
    <row r="26" ht="21.75" customHeight="1" spans="1:23">
      <c r="A26" s="76" t="s">
        <v>251</v>
      </c>
      <c r="B26" s="76" t="s">
        <v>264</v>
      </c>
      <c r="C26" s="76" t="s">
        <v>265</v>
      </c>
      <c r="D26" s="76" t="s">
        <v>70</v>
      </c>
      <c r="E26" s="76" t="s">
        <v>109</v>
      </c>
      <c r="F26" s="76" t="s">
        <v>110</v>
      </c>
      <c r="G26" s="76" t="s">
        <v>266</v>
      </c>
      <c r="H26" s="76" t="s">
        <v>81</v>
      </c>
      <c r="I26" s="88">
        <v>451350</v>
      </c>
      <c r="J26" s="88">
        <v>451350</v>
      </c>
      <c r="K26" s="88">
        <v>451350</v>
      </c>
      <c r="L26" s="88"/>
      <c r="M26" s="88"/>
      <c r="N26" s="88"/>
      <c r="O26" s="88"/>
      <c r="P26" s="88"/>
      <c r="Q26" s="88"/>
      <c r="R26" s="88"/>
      <c r="S26" s="88"/>
      <c r="T26" s="88"/>
      <c r="U26" s="88"/>
      <c r="V26" s="88"/>
      <c r="W26" s="88"/>
    </row>
    <row r="27" ht="21.75" customHeight="1" spans="1:23">
      <c r="A27" s="76" t="s">
        <v>251</v>
      </c>
      <c r="B27" s="76" t="s">
        <v>264</v>
      </c>
      <c r="C27" s="76" t="s">
        <v>265</v>
      </c>
      <c r="D27" s="76" t="s">
        <v>70</v>
      </c>
      <c r="E27" s="76" t="s">
        <v>109</v>
      </c>
      <c r="F27" s="76" t="s">
        <v>110</v>
      </c>
      <c r="G27" s="76" t="s">
        <v>266</v>
      </c>
      <c r="H27" s="76" t="s">
        <v>81</v>
      </c>
      <c r="I27" s="88">
        <v>255400</v>
      </c>
      <c r="J27" s="88">
        <v>255400</v>
      </c>
      <c r="K27" s="88">
        <v>255400</v>
      </c>
      <c r="L27" s="88"/>
      <c r="M27" s="88"/>
      <c r="N27" s="88"/>
      <c r="O27" s="88"/>
      <c r="P27" s="88"/>
      <c r="Q27" s="88"/>
      <c r="R27" s="88"/>
      <c r="S27" s="88"/>
      <c r="T27" s="88"/>
      <c r="U27" s="88"/>
      <c r="V27" s="88"/>
      <c r="W27" s="88"/>
    </row>
    <row r="28" ht="21.75" customHeight="1" spans="1:23">
      <c r="A28" s="76" t="s">
        <v>251</v>
      </c>
      <c r="B28" s="76" t="s">
        <v>264</v>
      </c>
      <c r="C28" s="76" t="s">
        <v>265</v>
      </c>
      <c r="D28" s="76" t="s">
        <v>70</v>
      </c>
      <c r="E28" s="76" t="s">
        <v>109</v>
      </c>
      <c r="F28" s="76" t="s">
        <v>110</v>
      </c>
      <c r="G28" s="76" t="s">
        <v>266</v>
      </c>
      <c r="H28" s="76" t="s">
        <v>81</v>
      </c>
      <c r="I28" s="88">
        <v>1200</v>
      </c>
      <c r="J28" s="88">
        <v>1200</v>
      </c>
      <c r="K28" s="88">
        <v>1200</v>
      </c>
      <c r="L28" s="88"/>
      <c r="M28" s="88"/>
      <c r="N28" s="88"/>
      <c r="O28" s="88"/>
      <c r="P28" s="88"/>
      <c r="Q28" s="88"/>
      <c r="R28" s="88"/>
      <c r="S28" s="88"/>
      <c r="T28" s="88"/>
      <c r="U28" s="88"/>
      <c r="V28" s="88"/>
      <c r="W28" s="88"/>
    </row>
    <row r="29" ht="21.75" customHeight="1" spans="1:23">
      <c r="A29" s="76" t="s">
        <v>251</v>
      </c>
      <c r="B29" s="76" t="s">
        <v>264</v>
      </c>
      <c r="C29" s="76" t="s">
        <v>265</v>
      </c>
      <c r="D29" s="76" t="s">
        <v>70</v>
      </c>
      <c r="E29" s="76" t="s">
        <v>109</v>
      </c>
      <c r="F29" s="76" t="s">
        <v>110</v>
      </c>
      <c r="G29" s="76" t="s">
        <v>266</v>
      </c>
      <c r="H29" s="76" t="s">
        <v>81</v>
      </c>
      <c r="I29" s="88">
        <v>28000</v>
      </c>
      <c r="J29" s="88">
        <v>28000</v>
      </c>
      <c r="K29" s="88">
        <v>28000</v>
      </c>
      <c r="L29" s="88"/>
      <c r="M29" s="88"/>
      <c r="N29" s="88"/>
      <c r="O29" s="88"/>
      <c r="P29" s="88"/>
      <c r="Q29" s="88"/>
      <c r="R29" s="88"/>
      <c r="S29" s="88"/>
      <c r="T29" s="88"/>
      <c r="U29" s="88"/>
      <c r="V29" s="88"/>
      <c r="W29" s="88"/>
    </row>
    <row r="30" ht="21.75" customHeight="1" spans="1:23">
      <c r="A30" s="76" t="s">
        <v>251</v>
      </c>
      <c r="B30" s="76" t="s">
        <v>264</v>
      </c>
      <c r="C30" s="76" t="s">
        <v>265</v>
      </c>
      <c r="D30" s="76" t="s">
        <v>70</v>
      </c>
      <c r="E30" s="76" t="s">
        <v>109</v>
      </c>
      <c r="F30" s="76" t="s">
        <v>110</v>
      </c>
      <c r="G30" s="76" t="s">
        <v>266</v>
      </c>
      <c r="H30" s="76" t="s">
        <v>81</v>
      </c>
      <c r="I30" s="88">
        <v>246700</v>
      </c>
      <c r="J30" s="88">
        <v>246700</v>
      </c>
      <c r="K30" s="88">
        <v>246700</v>
      </c>
      <c r="L30" s="88"/>
      <c r="M30" s="88"/>
      <c r="N30" s="88"/>
      <c r="O30" s="88"/>
      <c r="P30" s="88"/>
      <c r="Q30" s="88"/>
      <c r="R30" s="88"/>
      <c r="S30" s="88"/>
      <c r="T30" s="88"/>
      <c r="U30" s="88"/>
      <c r="V30" s="88"/>
      <c r="W30" s="88"/>
    </row>
    <row r="31" ht="21.75" customHeight="1" spans="1:23">
      <c r="A31" s="76" t="s">
        <v>251</v>
      </c>
      <c r="B31" s="76" t="s">
        <v>264</v>
      </c>
      <c r="C31" s="76" t="s">
        <v>265</v>
      </c>
      <c r="D31" s="76" t="s">
        <v>70</v>
      </c>
      <c r="E31" s="76" t="s">
        <v>109</v>
      </c>
      <c r="F31" s="76" t="s">
        <v>110</v>
      </c>
      <c r="G31" s="76" t="s">
        <v>266</v>
      </c>
      <c r="H31" s="76" t="s">
        <v>81</v>
      </c>
      <c r="I31" s="88">
        <v>379950</v>
      </c>
      <c r="J31" s="88">
        <v>379950</v>
      </c>
      <c r="K31" s="88">
        <v>379950</v>
      </c>
      <c r="L31" s="88"/>
      <c r="M31" s="88"/>
      <c r="N31" s="88"/>
      <c r="O31" s="88"/>
      <c r="P31" s="88"/>
      <c r="Q31" s="88"/>
      <c r="R31" s="88"/>
      <c r="S31" s="88"/>
      <c r="T31" s="88"/>
      <c r="U31" s="88"/>
      <c r="V31" s="88"/>
      <c r="W31" s="88"/>
    </row>
    <row r="32" ht="21.75" customHeight="1" spans="1:23">
      <c r="A32" s="76" t="s">
        <v>251</v>
      </c>
      <c r="B32" s="76" t="s">
        <v>264</v>
      </c>
      <c r="C32" s="76" t="s">
        <v>265</v>
      </c>
      <c r="D32" s="76" t="s">
        <v>70</v>
      </c>
      <c r="E32" s="76" t="s">
        <v>109</v>
      </c>
      <c r="F32" s="76" t="s">
        <v>110</v>
      </c>
      <c r="G32" s="76" t="s">
        <v>266</v>
      </c>
      <c r="H32" s="76" t="s">
        <v>81</v>
      </c>
      <c r="I32" s="88">
        <v>90000</v>
      </c>
      <c r="J32" s="88">
        <v>90000</v>
      </c>
      <c r="K32" s="88">
        <v>90000</v>
      </c>
      <c r="L32" s="88"/>
      <c r="M32" s="88"/>
      <c r="N32" s="88"/>
      <c r="O32" s="88"/>
      <c r="P32" s="88"/>
      <c r="Q32" s="88"/>
      <c r="R32" s="88"/>
      <c r="S32" s="88"/>
      <c r="T32" s="88"/>
      <c r="U32" s="88"/>
      <c r="V32" s="88"/>
      <c r="W32" s="88"/>
    </row>
    <row r="33" ht="21.75" customHeight="1" spans="1:23">
      <c r="A33" s="76" t="s">
        <v>251</v>
      </c>
      <c r="B33" s="76" t="s">
        <v>264</v>
      </c>
      <c r="C33" s="76" t="s">
        <v>265</v>
      </c>
      <c r="D33" s="76" t="s">
        <v>70</v>
      </c>
      <c r="E33" s="76" t="s">
        <v>109</v>
      </c>
      <c r="F33" s="76" t="s">
        <v>110</v>
      </c>
      <c r="G33" s="76" t="s">
        <v>266</v>
      </c>
      <c r="H33" s="76" t="s">
        <v>81</v>
      </c>
      <c r="I33" s="88">
        <v>4000</v>
      </c>
      <c r="J33" s="88">
        <v>4000</v>
      </c>
      <c r="K33" s="88">
        <v>4000</v>
      </c>
      <c r="L33" s="88"/>
      <c r="M33" s="88"/>
      <c r="N33" s="88"/>
      <c r="O33" s="88"/>
      <c r="P33" s="88"/>
      <c r="Q33" s="88"/>
      <c r="R33" s="88"/>
      <c r="S33" s="88"/>
      <c r="T33" s="88"/>
      <c r="U33" s="88"/>
      <c r="V33" s="88"/>
      <c r="W33" s="88"/>
    </row>
    <row r="34" ht="18.75" customHeight="1" spans="1:23">
      <c r="A34" s="145" t="s">
        <v>167</v>
      </c>
      <c r="B34" s="146"/>
      <c r="C34" s="146"/>
      <c r="D34" s="146"/>
      <c r="E34" s="146"/>
      <c r="F34" s="146"/>
      <c r="G34" s="146"/>
      <c r="H34" s="147"/>
      <c r="I34" s="88">
        <v>3960500</v>
      </c>
      <c r="J34" s="88">
        <v>3960500</v>
      </c>
      <c r="K34" s="88">
        <v>3960500</v>
      </c>
      <c r="L34" s="88"/>
      <c r="M34" s="88"/>
      <c r="N34" s="88"/>
      <c r="O34" s="88"/>
      <c r="P34" s="88"/>
      <c r="Q34" s="88"/>
      <c r="R34" s="88"/>
      <c r="S34" s="88"/>
      <c r="T34" s="88"/>
      <c r="U34" s="88"/>
      <c r="V34" s="88"/>
      <c r="W34" s="88"/>
    </row>
  </sheetData>
  <mergeCells count="28">
    <mergeCell ref="A3:W3"/>
    <mergeCell ref="A4:H4"/>
    <mergeCell ref="J5:M5"/>
    <mergeCell ref="N5:P5"/>
    <mergeCell ref="R5:W5"/>
    <mergeCell ref="A34:H3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2"/>
  <sheetViews>
    <sheetView showZeros="0" workbookViewId="0">
      <pane ySplit="1" topLeftCell="A2" activePane="bottomLeft" state="frozen"/>
      <selection/>
      <selection pane="bottomLeft" activeCell="A1" sqref="A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267</v>
      </c>
    </row>
    <row r="3" ht="39.75" customHeight="1" spans="1:10">
      <c r="A3" s="72" t="str">
        <f>"2025"&amp;"年部门项目支出绩效目标表"</f>
        <v>2025年部门项目支出绩效目标表</v>
      </c>
      <c r="B3" s="4"/>
      <c r="C3" s="4"/>
      <c r="D3" s="4"/>
      <c r="E3" s="4"/>
      <c r="F3" s="73"/>
      <c r="G3" s="4"/>
      <c r="H3" s="73"/>
      <c r="I3" s="73"/>
      <c r="J3" s="4"/>
    </row>
    <row r="4" ht="17.25" customHeight="1" spans="1:1">
      <c r="A4" s="5" t="str">
        <f>"单位名称："&amp;"昆明市残疾人综合服务中心"</f>
        <v>单位名称：昆明市残疾人综合服务中心</v>
      </c>
    </row>
    <row r="5" ht="44.25" customHeight="1" spans="1:10">
      <c r="A5" s="74" t="s">
        <v>179</v>
      </c>
      <c r="B5" s="74" t="s">
        <v>268</v>
      </c>
      <c r="C5" s="74" t="s">
        <v>269</v>
      </c>
      <c r="D5" s="74" t="s">
        <v>270</v>
      </c>
      <c r="E5" s="74" t="s">
        <v>271</v>
      </c>
      <c r="F5" s="75" t="s">
        <v>272</v>
      </c>
      <c r="G5" s="74" t="s">
        <v>273</v>
      </c>
      <c r="H5" s="75" t="s">
        <v>274</v>
      </c>
      <c r="I5" s="75" t="s">
        <v>275</v>
      </c>
      <c r="J5" s="74" t="s">
        <v>276</v>
      </c>
    </row>
    <row r="6" ht="18.75" customHeight="1" spans="1:10">
      <c r="A6" s="143">
        <v>1</v>
      </c>
      <c r="B6" s="143">
        <v>2</v>
      </c>
      <c r="C6" s="143">
        <v>3</v>
      </c>
      <c r="D6" s="143">
        <v>4</v>
      </c>
      <c r="E6" s="143">
        <v>5</v>
      </c>
      <c r="F6" s="39">
        <v>6</v>
      </c>
      <c r="G6" s="143">
        <v>7</v>
      </c>
      <c r="H6" s="39">
        <v>8</v>
      </c>
      <c r="I6" s="39">
        <v>9</v>
      </c>
      <c r="J6" s="143">
        <v>10</v>
      </c>
    </row>
    <row r="7" ht="42" customHeight="1" spans="1:10">
      <c r="A7" s="30" t="s">
        <v>70</v>
      </c>
      <c r="B7" s="76"/>
      <c r="C7" s="76"/>
      <c r="D7" s="76"/>
      <c r="E7" s="77"/>
      <c r="F7" s="78"/>
      <c r="G7" s="77"/>
      <c r="H7" s="78"/>
      <c r="I7" s="78"/>
      <c r="J7" s="77"/>
    </row>
    <row r="8" ht="42" customHeight="1" spans="1:10">
      <c r="A8" s="79" t="s">
        <v>261</v>
      </c>
      <c r="B8" s="21" t="s">
        <v>277</v>
      </c>
      <c r="C8" s="21" t="s">
        <v>278</v>
      </c>
      <c r="D8" s="21" t="s">
        <v>279</v>
      </c>
      <c r="E8" s="30" t="s">
        <v>280</v>
      </c>
      <c r="F8" s="21" t="s">
        <v>281</v>
      </c>
      <c r="G8" s="30" t="s">
        <v>85</v>
      </c>
      <c r="H8" s="21" t="s">
        <v>282</v>
      </c>
      <c r="I8" s="21" t="s">
        <v>283</v>
      </c>
      <c r="J8" s="30" t="s">
        <v>284</v>
      </c>
    </row>
    <row r="9" ht="42" customHeight="1" spans="1:10">
      <c r="A9" s="79" t="s">
        <v>261</v>
      </c>
      <c r="B9" s="21" t="s">
        <v>277</v>
      </c>
      <c r="C9" s="21" t="s">
        <v>278</v>
      </c>
      <c r="D9" s="21" t="s">
        <v>279</v>
      </c>
      <c r="E9" s="30" t="s">
        <v>285</v>
      </c>
      <c r="F9" s="21" t="s">
        <v>286</v>
      </c>
      <c r="G9" s="30" t="s">
        <v>82</v>
      </c>
      <c r="H9" s="21" t="s">
        <v>287</v>
      </c>
      <c r="I9" s="21" t="s">
        <v>283</v>
      </c>
      <c r="J9" s="30" t="s">
        <v>284</v>
      </c>
    </row>
    <row r="10" ht="42" customHeight="1" spans="1:10">
      <c r="A10" s="79" t="s">
        <v>261</v>
      </c>
      <c r="B10" s="21" t="s">
        <v>277</v>
      </c>
      <c r="C10" s="21" t="s">
        <v>278</v>
      </c>
      <c r="D10" s="21" t="s">
        <v>288</v>
      </c>
      <c r="E10" s="30" t="s">
        <v>289</v>
      </c>
      <c r="F10" s="21" t="s">
        <v>286</v>
      </c>
      <c r="G10" s="30" t="s">
        <v>86</v>
      </c>
      <c r="H10" s="21" t="s">
        <v>290</v>
      </c>
      <c r="I10" s="21" t="s">
        <v>283</v>
      </c>
      <c r="J10" s="30" t="s">
        <v>291</v>
      </c>
    </row>
    <row r="11" ht="42" customHeight="1" spans="1:10">
      <c r="A11" s="79" t="s">
        <v>261</v>
      </c>
      <c r="B11" s="21" t="s">
        <v>277</v>
      </c>
      <c r="C11" s="21" t="s">
        <v>278</v>
      </c>
      <c r="D11" s="21" t="s">
        <v>288</v>
      </c>
      <c r="E11" s="30" t="s">
        <v>292</v>
      </c>
      <c r="F11" s="21" t="s">
        <v>286</v>
      </c>
      <c r="G11" s="30" t="s">
        <v>293</v>
      </c>
      <c r="H11" s="21" t="s">
        <v>290</v>
      </c>
      <c r="I11" s="21" t="s">
        <v>283</v>
      </c>
      <c r="J11" s="30" t="s">
        <v>291</v>
      </c>
    </row>
    <row r="12" ht="42" customHeight="1" spans="1:10">
      <c r="A12" s="79" t="s">
        <v>261</v>
      </c>
      <c r="B12" s="21" t="s">
        <v>277</v>
      </c>
      <c r="C12" s="21" t="s">
        <v>278</v>
      </c>
      <c r="D12" s="21" t="s">
        <v>288</v>
      </c>
      <c r="E12" s="30" t="s">
        <v>294</v>
      </c>
      <c r="F12" s="21" t="s">
        <v>286</v>
      </c>
      <c r="G12" s="30" t="s">
        <v>295</v>
      </c>
      <c r="H12" s="21" t="s">
        <v>290</v>
      </c>
      <c r="I12" s="21" t="s">
        <v>283</v>
      </c>
      <c r="J12" s="30" t="s">
        <v>296</v>
      </c>
    </row>
    <row r="13" ht="42" customHeight="1" spans="1:10">
      <c r="A13" s="79" t="s">
        <v>261</v>
      </c>
      <c r="B13" s="21" t="s">
        <v>277</v>
      </c>
      <c r="C13" s="21" t="s">
        <v>278</v>
      </c>
      <c r="D13" s="21" t="s">
        <v>288</v>
      </c>
      <c r="E13" s="30" t="s">
        <v>297</v>
      </c>
      <c r="F13" s="21" t="s">
        <v>281</v>
      </c>
      <c r="G13" s="30" t="s">
        <v>298</v>
      </c>
      <c r="H13" s="21" t="s">
        <v>290</v>
      </c>
      <c r="I13" s="21" t="s">
        <v>283</v>
      </c>
      <c r="J13" s="30" t="s">
        <v>296</v>
      </c>
    </row>
    <row r="14" ht="42" customHeight="1" spans="1:10">
      <c r="A14" s="79" t="s">
        <v>261</v>
      </c>
      <c r="B14" s="21" t="s">
        <v>277</v>
      </c>
      <c r="C14" s="21" t="s">
        <v>278</v>
      </c>
      <c r="D14" s="21" t="s">
        <v>288</v>
      </c>
      <c r="E14" s="30" t="s">
        <v>299</v>
      </c>
      <c r="F14" s="21" t="s">
        <v>286</v>
      </c>
      <c r="G14" s="30" t="s">
        <v>300</v>
      </c>
      <c r="H14" s="21" t="s">
        <v>290</v>
      </c>
      <c r="I14" s="21" t="s">
        <v>283</v>
      </c>
      <c r="J14" s="30" t="s">
        <v>296</v>
      </c>
    </row>
    <row r="15" ht="42" customHeight="1" spans="1:10">
      <c r="A15" s="79" t="s">
        <v>261</v>
      </c>
      <c r="B15" s="21" t="s">
        <v>277</v>
      </c>
      <c r="C15" s="21" t="s">
        <v>278</v>
      </c>
      <c r="D15" s="21" t="s">
        <v>288</v>
      </c>
      <c r="E15" s="30" t="s">
        <v>301</v>
      </c>
      <c r="F15" s="21" t="s">
        <v>286</v>
      </c>
      <c r="G15" s="30" t="s">
        <v>293</v>
      </c>
      <c r="H15" s="21" t="s">
        <v>290</v>
      </c>
      <c r="I15" s="21" t="s">
        <v>283</v>
      </c>
      <c r="J15" s="30" t="s">
        <v>302</v>
      </c>
    </row>
    <row r="16" ht="42" customHeight="1" spans="1:10">
      <c r="A16" s="79" t="s">
        <v>261</v>
      </c>
      <c r="B16" s="21" t="s">
        <v>277</v>
      </c>
      <c r="C16" s="21" t="s">
        <v>278</v>
      </c>
      <c r="D16" s="21" t="s">
        <v>303</v>
      </c>
      <c r="E16" s="30" t="s">
        <v>304</v>
      </c>
      <c r="F16" s="21" t="s">
        <v>286</v>
      </c>
      <c r="G16" s="30" t="s">
        <v>84</v>
      </c>
      <c r="H16" s="21" t="s">
        <v>305</v>
      </c>
      <c r="I16" s="21" t="s">
        <v>283</v>
      </c>
      <c r="J16" s="30" t="s">
        <v>306</v>
      </c>
    </row>
    <row r="17" ht="42" customHeight="1" spans="1:10">
      <c r="A17" s="79" t="s">
        <v>261</v>
      </c>
      <c r="B17" s="21" t="s">
        <v>277</v>
      </c>
      <c r="C17" s="21" t="s">
        <v>307</v>
      </c>
      <c r="D17" s="21" t="s">
        <v>308</v>
      </c>
      <c r="E17" s="30" t="s">
        <v>309</v>
      </c>
      <c r="F17" s="21" t="s">
        <v>310</v>
      </c>
      <c r="G17" s="30" t="s">
        <v>311</v>
      </c>
      <c r="H17" s="21" t="s">
        <v>290</v>
      </c>
      <c r="I17" s="21" t="s">
        <v>312</v>
      </c>
      <c r="J17" s="30" t="s">
        <v>306</v>
      </c>
    </row>
    <row r="18" ht="42" customHeight="1" spans="1:10">
      <c r="A18" s="79" t="s">
        <v>261</v>
      </c>
      <c r="B18" s="21" t="s">
        <v>277</v>
      </c>
      <c r="C18" s="21" t="s">
        <v>307</v>
      </c>
      <c r="D18" s="21" t="s">
        <v>313</v>
      </c>
      <c r="E18" s="30" t="s">
        <v>314</v>
      </c>
      <c r="F18" s="21" t="s">
        <v>310</v>
      </c>
      <c r="G18" s="30" t="s">
        <v>311</v>
      </c>
      <c r="H18" s="21" t="s">
        <v>290</v>
      </c>
      <c r="I18" s="21" t="s">
        <v>312</v>
      </c>
      <c r="J18" s="30" t="s">
        <v>306</v>
      </c>
    </row>
    <row r="19" ht="42" customHeight="1" spans="1:10">
      <c r="A19" s="79" t="s">
        <v>261</v>
      </c>
      <c r="B19" s="21" t="s">
        <v>277</v>
      </c>
      <c r="C19" s="21" t="s">
        <v>315</v>
      </c>
      <c r="D19" s="21" t="s">
        <v>316</v>
      </c>
      <c r="E19" s="30" t="s">
        <v>317</v>
      </c>
      <c r="F19" s="21" t="s">
        <v>286</v>
      </c>
      <c r="G19" s="30" t="s">
        <v>295</v>
      </c>
      <c r="H19" s="21" t="s">
        <v>290</v>
      </c>
      <c r="I19" s="21" t="s">
        <v>283</v>
      </c>
      <c r="J19" s="30" t="s">
        <v>296</v>
      </c>
    </row>
    <row r="20" ht="42" customHeight="1" spans="1:10">
      <c r="A20" s="79" t="s">
        <v>261</v>
      </c>
      <c r="B20" s="21" t="s">
        <v>277</v>
      </c>
      <c r="C20" s="21" t="s">
        <v>315</v>
      </c>
      <c r="D20" s="21" t="s">
        <v>316</v>
      </c>
      <c r="E20" s="30" t="s">
        <v>318</v>
      </c>
      <c r="F20" s="21" t="s">
        <v>286</v>
      </c>
      <c r="G20" s="30" t="s">
        <v>295</v>
      </c>
      <c r="H20" s="21" t="s">
        <v>290</v>
      </c>
      <c r="I20" s="21" t="s">
        <v>283</v>
      </c>
      <c r="J20" s="30" t="s">
        <v>296</v>
      </c>
    </row>
    <row r="21" ht="42" customHeight="1" spans="1:10">
      <c r="A21" s="79" t="s">
        <v>263</v>
      </c>
      <c r="B21" s="21" t="s">
        <v>319</v>
      </c>
      <c r="C21" s="21" t="s">
        <v>278</v>
      </c>
      <c r="D21" s="21" t="s">
        <v>279</v>
      </c>
      <c r="E21" s="30" t="s">
        <v>320</v>
      </c>
      <c r="F21" s="21" t="s">
        <v>310</v>
      </c>
      <c r="G21" s="30" t="s">
        <v>83</v>
      </c>
      <c r="H21" s="21" t="s">
        <v>321</v>
      </c>
      <c r="I21" s="21" t="s">
        <v>283</v>
      </c>
      <c r="J21" s="30" t="s">
        <v>322</v>
      </c>
    </row>
    <row r="22" ht="42" customHeight="1" spans="1:10">
      <c r="A22" s="79" t="s">
        <v>263</v>
      </c>
      <c r="B22" s="21" t="s">
        <v>319</v>
      </c>
      <c r="C22" s="21" t="s">
        <v>278</v>
      </c>
      <c r="D22" s="21" t="s">
        <v>303</v>
      </c>
      <c r="E22" s="30" t="s">
        <v>323</v>
      </c>
      <c r="F22" s="21" t="s">
        <v>281</v>
      </c>
      <c r="G22" s="30" t="s">
        <v>324</v>
      </c>
      <c r="H22" s="21" t="s">
        <v>325</v>
      </c>
      <c r="I22" s="21" t="s">
        <v>283</v>
      </c>
      <c r="J22" s="30" t="s">
        <v>326</v>
      </c>
    </row>
    <row r="23" ht="42" customHeight="1" spans="1:10">
      <c r="A23" s="79" t="s">
        <v>263</v>
      </c>
      <c r="B23" s="21" t="s">
        <v>319</v>
      </c>
      <c r="C23" s="21" t="s">
        <v>278</v>
      </c>
      <c r="D23" s="21" t="s">
        <v>327</v>
      </c>
      <c r="E23" s="30" t="s">
        <v>328</v>
      </c>
      <c r="F23" s="21" t="s">
        <v>281</v>
      </c>
      <c r="G23" s="30" t="s">
        <v>329</v>
      </c>
      <c r="H23" s="21" t="s">
        <v>330</v>
      </c>
      <c r="I23" s="21" t="s">
        <v>283</v>
      </c>
      <c r="J23" s="30" t="s">
        <v>331</v>
      </c>
    </row>
    <row r="24" ht="42" customHeight="1" spans="1:10">
      <c r="A24" s="79" t="s">
        <v>263</v>
      </c>
      <c r="B24" s="21" t="s">
        <v>319</v>
      </c>
      <c r="C24" s="21" t="s">
        <v>278</v>
      </c>
      <c r="D24" s="21" t="s">
        <v>327</v>
      </c>
      <c r="E24" s="30" t="s">
        <v>332</v>
      </c>
      <c r="F24" s="21" t="s">
        <v>286</v>
      </c>
      <c r="G24" s="30" t="s">
        <v>333</v>
      </c>
      <c r="H24" s="21" t="s">
        <v>334</v>
      </c>
      <c r="I24" s="21" t="s">
        <v>312</v>
      </c>
      <c r="J24" s="30" t="s">
        <v>335</v>
      </c>
    </row>
    <row r="25" ht="42" customHeight="1" spans="1:10">
      <c r="A25" s="79" t="s">
        <v>263</v>
      </c>
      <c r="B25" s="21" t="s">
        <v>319</v>
      </c>
      <c r="C25" s="21" t="s">
        <v>307</v>
      </c>
      <c r="D25" s="21" t="s">
        <v>308</v>
      </c>
      <c r="E25" s="30" t="s">
        <v>336</v>
      </c>
      <c r="F25" s="21" t="s">
        <v>286</v>
      </c>
      <c r="G25" s="30" t="s">
        <v>337</v>
      </c>
      <c r="H25" s="21" t="s">
        <v>334</v>
      </c>
      <c r="I25" s="21" t="s">
        <v>312</v>
      </c>
      <c r="J25" s="30" t="s">
        <v>338</v>
      </c>
    </row>
    <row r="26" ht="42" customHeight="1" spans="1:10">
      <c r="A26" s="79" t="s">
        <v>263</v>
      </c>
      <c r="B26" s="21" t="s">
        <v>319</v>
      </c>
      <c r="C26" s="21" t="s">
        <v>315</v>
      </c>
      <c r="D26" s="21" t="s">
        <v>316</v>
      </c>
      <c r="E26" s="30" t="s">
        <v>339</v>
      </c>
      <c r="F26" s="21" t="s">
        <v>286</v>
      </c>
      <c r="G26" s="30" t="s">
        <v>340</v>
      </c>
      <c r="H26" s="21" t="s">
        <v>290</v>
      </c>
      <c r="I26" s="21" t="s">
        <v>312</v>
      </c>
      <c r="J26" s="30" t="s">
        <v>341</v>
      </c>
    </row>
    <row r="27" ht="42" customHeight="1" spans="1:10">
      <c r="A27" s="79" t="s">
        <v>253</v>
      </c>
      <c r="B27" s="21" t="s">
        <v>342</v>
      </c>
      <c r="C27" s="21" t="s">
        <v>278</v>
      </c>
      <c r="D27" s="21" t="s">
        <v>279</v>
      </c>
      <c r="E27" s="30" t="s">
        <v>343</v>
      </c>
      <c r="F27" s="21" t="s">
        <v>286</v>
      </c>
      <c r="G27" s="30" t="s">
        <v>84</v>
      </c>
      <c r="H27" s="21" t="s">
        <v>282</v>
      </c>
      <c r="I27" s="21" t="s">
        <v>283</v>
      </c>
      <c r="J27" s="30" t="s">
        <v>344</v>
      </c>
    </row>
    <row r="28" ht="42" customHeight="1" spans="1:10">
      <c r="A28" s="79" t="s">
        <v>253</v>
      </c>
      <c r="B28" s="21" t="s">
        <v>342</v>
      </c>
      <c r="C28" s="21" t="s">
        <v>278</v>
      </c>
      <c r="D28" s="21" t="s">
        <v>279</v>
      </c>
      <c r="E28" s="30" t="s">
        <v>345</v>
      </c>
      <c r="F28" s="21" t="s">
        <v>286</v>
      </c>
      <c r="G28" s="30" t="s">
        <v>346</v>
      </c>
      <c r="H28" s="21" t="s">
        <v>334</v>
      </c>
      <c r="I28" s="21" t="s">
        <v>283</v>
      </c>
      <c r="J28" s="30" t="s">
        <v>347</v>
      </c>
    </row>
    <row r="29" ht="42" customHeight="1" spans="1:10">
      <c r="A29" s="79" t="s">
        <v>253</v>
      </c>
      <c r="B29" s="21" t="s">
        <v>342</v>
      </c>
      <c r="C29" s="21" t="s">
        <v>278</v>
      </c>
      <c r="D29" s="21" t="s">
        <v>279</v>
      </c>
      <c r="E29" s="30" t="s">
        <v>348</v>
      </c>
      <c r="F29" s="21" t="s">
        <v>286</v>
      </c>
      <c r="G29" s="30" t="s">
        <v>82</v>
      </c>
      <c r="H29" s="21" t="s">
        <v>282</v>
      </c>
      <c r="I29" s="21" t="s">
        <v>283</v>
      </c>
      <c r="J29" s="30" t="s">
        <v>349</v>
      </c>
    </row>
    <row r="30" ht="42" customHeight="1" spans="1:10">
      <c r="A30" s="79" t="s">
        <v>253</v>
      </c>
      <c r="B30" s="21" t="s">
        <v>342</v>
      </c>
      <c r="C30" s="21" t="s">
        <v>278</v>
      </c>
      <c r="D30" s="21" t="s">
        <v>279</v>
      </c>
      <c r="E30" s="30" t="s">
        <v>350</v>
      </c>
      <c r="F30" s="21" t="s">
        <v>286</v>
      </c>
      <c r="G30" s="30" t="s">
        <v>351</v>
      </c>
      <c r="H30" s="21" t="s">
        <v>334</v>
      </c>
      <c r="I30" s="21" t="s">
        <v>283</v>
      </c>
      <c r="J30" s="30" t="s">
        <v>352</v>
      </c>
    </row>
    <row r="31" ht="42" customHeight="1" spans="1:10">
      <c r="A31" s="79" t="s">
        <v>253</v>
      </c>
      <c r="B31" s="21" t="s">
        <v>342</v>
      </c>
      <c r="C31" s="21" t="s">
        <v>278</v>
      </c>
      <c r="D31" s="21" t="s">
        <v>288</v>
      </c>
      <c r="E31" s="30" t="s">
        <v>353</v>
      </c>
      <c r="F31" s="21" t="s">
        <v>286</v>
      </c>
      <c r="G31" s="30" t="s">
        <v>293</v>
      </c>
      <c r="H31" s="21" t="s">
        <v>290</v>
      </c>
      <c r="I31" s="21" t="s">
        <v>283</v>
      </c>
      <c r="J31" s="30" t="s">
        <v>354</v>
      </c>
    </row>
    <row r="32" ht="42" customHeight="1" spans="1:10">
      <c r="A32" s="79" t="s">
        <v>253</v>
      </c>
      <c r="B32" s="21" t="s">
        <v>342</v>
      </c>
      <c r="C32" s="21" t="s">
        <v>278</v>
      </c>
      <c r="D32" s="21" t="s">
        <v>288</v>
      </c>
      <c r="E32" s="30" t="s">
        <v>355</v>
      </c>
      <c r="F32" s="21" t="s">
        <v>286</v>
      </c>
      <c r="G32" s="30" t="s">
        <v>356</v>
      </c>
      <c r="H32" s="21" t="s">
        <v>290</v>
      </c>
      <c r="I32" s="21" t="s">
        <v>283</v>
      </c>
      <c r="J32" s="30" t="s">
        <v>357</v>
      </c>
    </row>
    <row r="33" ht="42" customHeight="1" spans="1:10">
      <c r="A33" s="79" t="s">
        <v>253</v>
      </c>
      <c r="B33" s="21" t="s">
        <v>342</v>
      </c>
      <c r="C33" s="21" t="s">
        <v>278</v>
      </c>
      <c r="D33" s="21" t="s">
        <v>303</v>
      </c>
      <c r="E33" s="30" t="s">
        <v>358</v>
      </c>
      <c r="F33" s="21" t="s">
        <v>281</v>
      </c>
      <c r="G33" s="30" t="s">
        <v>359</v>
      </c>
      <c r="H33" s="21" t="s">
        <v>325</v>
      </c>
      <c r="I33" s="21" t="s">
        <v>283</v>
      </c>
      <c r="J33" s="30" t="s">
        <v>360</v>
      </c>
    </row>
    <row r="34" ht="42" customHeight="1" spans="1:10">
      <c r="A34" s="79" t="s">
        <v>253</v>
      </c>
      <c r="B34" s="21" t="s">
        <v>342</v>
      </c>
      <c r="C34" s="21" t="s">
        <v>278</v>
      </c>
      <c r="D34" s="21" t="s">
        <v>303</v>
      </c>
      <c r="E34" s="30" t="s">
        <v>361</v>
      </c>
      <c r="F34" s="21" t="s">
        <v>310</v>
      </c>
      <c r="G34" s="30" t="s">
        <v>359</v>
      </c>
      <c r="H34" s="21" t="s">
        <v>325</v>
      </c>
      <c r="I34" s="21" t="s">
        <v>283</v>
      </c>
      <c r="J34" s="30" t="s">
        <v>362</v>
      </c>
    </row>
    <row r="35" ht="42" customHeight="1" spans="1:10">
      <c r="A35" s="79" t="s">
        <v>253</v>
      </c>
      <c r="B35" s="21" t="s">
        <v>342</v>
      </c>
      <c r="C35" s="21" t="s">
        <v>307</v>
      </c>
      <c r="D35" s="21" t="s">
        <v>308</v>
      </c>
      <c r="E35" s="30" t="s">
        <v>363</v>
      </c>
      <c r="F35" s="21" t="s">
        <v>286</v>
      </c>
      <c r="G35" s="30" t="s">
        <v>311</v>
      </c>
      <c r="H35" s="21" t="s">
        <v>334</v>
      </c>
      <c r="I35" s="21" t="s">
        <v>312</v>
      </c>
      <c r="J35" s="30" t="s">
        <v>363</v>
      </c>
    </row>
    <row r="36" ht="42" customHeight="1" spans="1:10">
      <c r="A36" s="79" t="s">
        <v>253</v>
      </c>
      <c r="B36" s="21" t="s">
        <v>342</v>
      </c>
      <c r="C36" s="21" t="s">
        <v>307</v>
      </c>
      <c r="D36" s="21" t="s">
        <v>313</v>
      </c>
      <c r="E36" s="30" t="s">
        <v>364</v>
      </c>
      <c r="F36" s="21" t="s">
        <v>286</v>
      </c>
      <c r="G36" s="30" t="s">
        <v>333</v>
      </c>
      <c r="H36" s="21" t="s">
        <v>334</v>
      </c>
      <c r="I36" s="21" t="s">
        <v>312</v>
      </c>
      <c r="J36" s="30" t="s">
        <v>364</v>
      </c>
    </row>
    <row r="37" ht="42" customHeight="1" spans="1:10">
      <c r="A37" s="79" t="s">
        <v>253</v>
      </c>
      <c r="B37" s="21" t="s">
        <v>342</v>
      </c>
      <c r="C37" s="21" t="s">
        <v>315</v>
      </c>
      <c r="D37" s="21" t="s">
        <v>316</v>
      </c>
      <c r="E37" s="30" t="s">
        <v>365</v>
      </c>
      <c r="F37" s="21" t="s">
        <v>286</v>
      </c>
      <c r="G37" s="30" t="s">
        <v>293</v>
      </c>
      <c r="H37" s="21" t="s">
        <v>290</v>
      </c>
      <c r="I37" s="21" t="s">
        <v>283</v>
      </c>
      <c r="J37" s="30" t="s">
        <v>366</v>
      </c>
    </row>
    <row r="38" ht="42" customHeight="1" spans="1:10">
      <c r="A38" s="79" t="s">
        <v>259</v>
      </c>
      <c r="B38" s="21" t="s">
        <v>367</v>
      </c>
      <c r="C38" s="21" t="s">
        <v>278</v>
      </c>
      <c r="D38" s="21" t="s">
        <v>279</v>
      </c>
      <c r="E38" s="30" t="s">
        <v>368</v>
      </c>
      <c r="F38" s="21" t="s">
        <v>286</v>
      </c>
      <c r="G38" s="30" t="s">
        <v>91</v>
      </c>
      <c r="H38" s="21" t="s">
        <v>369</v>
      </c>
      <c r="I38" s="21" t="s">
        <v>283</v>
      </c>
      <c r="J38" s="30" t="s">
        <v>370</v>
      </c>
    </row>
    <row r="39" ht="42" customHeight="1" spans="1:10">
      <c r="A39" s="79" t="s">
        <v>259</v>
      </c>
      <c r="B39" s="21" t="s">
        <v>367</v>
      </c>
      <c r="C39" s="21" t="s">
        <v>278</v>
      </c>
      <c r="D39" s="21" t="s">
        <v>279</v>
      </c>
      <c r="E39" s="30" t="s">
        <v>371</v>
      </c>
      <c r="F39" s="21" t="s">
        <v>286</v>
      </c>
      <c r="G39" s="30" t="s">
        <v>372</v>
      </c>
      <c r="H39" s="21" t="s">
        <v>369</v>
      </c>
      <c r="I39" s="21" t="s">
        <v>283</v>
      </c>
      <c r="J39" s="30" t="s">
        <v>371</v>
      </c>
    </row>
    <row r="40" ht="42" customHeight="1" spans="1:10">
      <c r="A40" s="79" t="s">
        <v>259</v>
      </c>
      <c r="B40" s="21" t="s">
        <v>367</v>
      </c>
      <c r="C40" s="21" t="s">
        <v>278</v>
      </c>
      <c r="D40" s="21" t="s">
        <v>279</v>
      </c>
      <c r="E40" s="30" t="s">
        <v>373</v>
      </c>
      <c r="F40" s="21" t="s">
        <v>286</v>
      </c>
      <c r="G40" s="30" t="s">
        <v>82</v>
      </c>
      <c r="H40" s="21" t="s">
        <v>334</v>
      </c>
      <c r="I40" s="21" t="s">
        <v>283</v>
      </c>
      <c r="J40" s="30" t="s">
        <v>374</v>
      </c>
    </row>
    <row r="41" ht="42" customHeight="1" spans="1:10">
      <c r="A41" s="79" t="s">
        <v>259</v>
      </c>
      <c r="B41" s="21" t="s">
        <v>367</v>
      </c>
      <c r="C41" s="21" t="s">
        <v>278</v>
      </c>
      <c r="D41" s="21" t="s">
        <v>279</v>
      </c>
      <c r="E41" s="30" t="s">
        <v>368</v>
      </c>
      <c r="F41" s="21" t="s">
        <v>286</v>
      </c>
      <c r="G41" s="30" t="s">
        <v>82</v>
      </c>
      <c r="H41" s="21" t="s">
        <v>375</v>
      </c>
      <c r="I41" s="21" t="s">
        <v>283</v>
      </c>
      <c r="J41" s="30" t="s">
        <v>376</v>
      </c>
    </row>
    <row r="42" ht="42" customHeight="1" spans="1:10">
      <c r="A42" s="79" t="s">
        <v>259</v>
      </c>
      <c r="B42" s="21" t="s">
        <v>367</v>
      </c>
      <c r="C42" s="21" t="s">
        <v>278</v>
      </c>
      <c r="D42" s="21" t="s">
        <v>288</v>
      </c>
      <c r="E42" s="30" t="s">
        <v>377</v>
      </c>
      <c r="F42" s="21" t="s">
        <v>286</v>
      </c>
      <c r="G42" s="30" t="s">
        <v>346</v>
      </c>
      <c r="H42" s="21" t="s">
        <v>290</v>
      </c>
      <c r="I42" s="21" t="s">
        <v>283</v>
      </c>
      <c r="J42" s="30" t="s">
        <v>378</v>
      </c>
    </row>
    <row r="43" ht="42" customHeight="1" spans="1:10">
      <c r="A43" s="79" t="s">
        <v>259</v>
      </c>
      <c r="B43" s="21" t="s">
        <v>367</v>
      </c>
      <c r="C43" s="21" t="s">
        <v>278</v>
      </c>
      <c r="D43" s="21" t="s">
        <v>288</v>
      </c>
      <c r="E43" s="30" t="s">
        <v>371</v>
      </c>
      <c r="F43" s="21" t="s">
        <v>286</v>
      </c>
      <c r="G43" s="30" t="s">
        <v>346</v>
      </c>
      <c r="H43" s="21" t="s">
        <v>290</v>
      </c>
      <c r="I43" s="21" t="s">
        <v>283</v>
      </c>
      <c r="J43" s="30" t="s">
        <v>379</v>
      </c>
    </row>
    <row r="44" ht="42" customHeight="1" spans="1:10">
      <c r="A44" s="79" t="s">
        <v>259</v>
      </c>
      <c r="B44" s="21" t="s">
        <v>367</v>
      </c>
      <c r="C44" s="21" t="s">
        <v>278</v>
      </c>
      <c r="D44" s="21" t="s">
        <v>288</v>
      </c>
      <c r="E44" s="30" t="s">
        <v>380</v>
      </c>
      <c r="F44" s="21" t="s">
        <v>286</v>
      </c>
      <c r="G44" s="30" t="s">
        <v>293</v>
      </c>
      <c r="H44" s="21" t="s">
        <v>290</v>
      </c>
      <c r="I44" s="21" t="s">
        <v>283</v>
      </c>
      <c r="J44" s="30" t="s">
        <v>378</v>
      </c>
    </row>
    <row r="45" ht="42" customHeight="1" spans="1:10">
      <c r="A45" s="79" t="s">
        <v>259</v>
      </c>
      <c r="B45" s="21" t="s">
        <v>367</v>
      </c>
      <c r="C45" s="21" t="s">
        <v>278</v>
      </c>
      <c r="D45" s="21" t="s">
        <v>288</v>
      </c>
      <c r="E45" s="30" t="s">
        <v>377</v>
      </c>
      <c r="F45" s="21" t="s">
        <v>286</v>
      </c>
      <c r="G45" s="30" t="s">
        <v>293</v>
      </c>
      <c r="H45" s="21" t="s">
        <v>290</v>
      </c>
      <c r="I45" s="21" t="s">
        <v>283</v>
      </c>
      <c r="J45" s="30" t="s">
        <v>381</v>
      </c>
    </row>
    <row r="46" ht="42" customHeight="1" spans="1:10">
      <c r="A46" s="79" t="s">
        <v>259</v>
      </c>
      <c r="B46" s="21" t="s">
        <v>367</v>
      </c>
      <c r="C46" s="21" t="s">
        <v>278</v>
      </c>
      <c r="D46" s="21" t="s">
        <v>303</v>
      </c>
      <c r="E46" s="30" t="s">
        <v>377</v>
      </c>
      <c r="F46" s="21" t="s">
        <v>281</v>
      </c>
      <c r="G46" s="30" t="s">
        <v>382</v>
      </c>
      <c r="H46" s="21" t="s">
        <v>369</v>
      </c>
      <c r="I46" s="21" t="s">
        <v>283</v>
      </c>
      <c r="J46" s="30" t="s">
        <v>378</v>
      </c>
    </row>
    <row r="47" ht="42" customHeight="1" spans="1:10">
      <c r="A47" s="79" t="s">
        <v>259</v>
      </c>
      <c r="B47" s="21" t="s">
        <v>367</v>
      </c>
      <c r="C47" s="21" t="s">
        <v>278</v>
      </c>
      <c r="D47" s="21" t="s">
        <v>303</v>
      </c>
      <c r="E47" s="30" t="s">
        <v>371</v>
      </c>
      <c r="F47" s="21" t="s">
        <v>281</v>
      </c>
      <c r="G47" s="30" t="s">
        <v>383</v>
      </c>
      <c r="H47" s="21" t="s">
        <v>369</v>
      </c>
      <c r="I47" s="21" t="s">
        <v>283</v>
      </c>
      <c r="J47" s="30" t="s">
        <v>384</v>
      </c>
    </row>
    <row r="48" ht="42" customHeight="1" spans="1:10">
      <c r="A48" s="79" t="s">
        <v>259</v>
      </c>
      <c r="B48" s="21" t="s">
        <v>367</v>
      </c>
      <c r="C48" s="21" t="s">
        <v>278</v>
      </c>
      <c r="D48" s="21" t="s">
        <v>303</v>
      </c>
      <c r="E48" s="30" t="s">
        <v>385</v>
      </c>
      <c r="F48" s="21" t="s">
        <v>281</v>
      </c>
      <c r="G48" s="30" t="s">
        <v>386</v>
      </c>
      <c r="H48" s="21" t="s">
        <v>387</v>
      </c>
      <c r="I48" s="21" t="s">
        <v>283</v>
      </c>
      <c r="J48" s="30" t="s">
        <v>378</v>
      </c>
    </row>
    <row r="49" ht="42" customHeight="1" spans="1:10">
      <c r="A49" s="79" t="s">
        <v>259</v>
      </c>
      <c r="B49" s="21" t="s">
        <v>367</v>
      </c>
      <c r="C49" s="21" t="s">
        <v>278</v>
      </c>
      <c r="D49" s="21" t="s">
        <v>303</v>
      </c>
      <c r="E49" s="30" t="s">
        <v>377</v>
      </c>
      <c r="F49" s="21" t="s">
        <v>281</v>
      </c>
      <c r="G49" s="30" t="s">
        <v>388</v>
      </c>
      <c r="H49" s="21" t="s">
        <v>387</v>
      </c>
      <c r="I49" s="21" t="s">
        <v>283</v>
      </c>
      <c r="J49" s="30" t="s">
        <v>378</v>
      </c>
    </row>
    <row r="50" ht="42" customHeight="1" spans="1:10">
      <c r="A50" s="79" t="s">
        <v>259</v>
      </c>
      <c r="B50" s="21" t="s">
        <v>367</v>
      </c>
      <c r="C50" s="21" t="s">
        <v>307</v>
      </c>
      <c r="D50" s="21" t="s">
        <v>308</v>
      </c>
      <c r="E50" s="30" t="s">
        <v>389</v>
      </c>
      <c r="F50" s="21" t="s">
        <v>286</v>
      </c>
      <c r="G50" s="30" t="s">
        <v>293</v>
      </c>
      <c r="H50" s="21" t="s">
        <v>290</v>
      </c>
      <c r="I50" s="21" t="s">
        <v>312</v>
      </c>
      <c r="J50" s="30" t="s">
        <v>390</v>
      </c>
    </row>
    <row r="51" ht="42" customHeight="1" spans="1:10">
      <c r="A51" s="79" t="s">
        <v>259</v>
      </c>
      <c r="B51" s="21" t="s">
        <v>367</v>
      </c>
      <c r="C51" s="21" t="s">
        <v>307</v>
      </c>
      <c r="D51" s="21" t="s">
        <v>308</v>
      </c>
      <c r="E51" s="30" t="s">
        <v>368</v>
      </c>
      <c r="F51" s="21" t="s">
        <v>286</v>
      </c>
      <c r="G51" s="30" t="s">
        <v>293</v>
      </c>
      <c r="H51" s="21" t="s">
        <v>290</v>
      </c>
      <c r="I51" s="21" t="s">
        <v>312</v>
      </c>
      <c r="J51" s="30" t="s">
        <v>368</v>
      </c>
    </row>
    <row r="52" ht="42" customHeight="1" spans="1:10">
      <c r="A52" s="79" t="s">
        <v>259</v>
      </c>
      <c r="B52" s="21" t="s">
        <v>367</v>
      </c>
      <c r="C52" s="21" t="s">
        <v>315</v>
      </c>
      <c r="D52" s="21" t="s">
        <v>316</v>
      </c>
      <c r="E52" s="30" t="s">
        <v>391</v>
      </c>
      <c r="F52" s="21" t="s">
        <v>286</v>
      </c>
      <c r="G52" s="30" t="s">
        <v>392</v>
      </c>
      <c r="H52" s="21" t="s">
        <v>393</v>
      </c>
      <c r="I52" s="21" t="s">
        <v>283</v>
      </c>
      <c r="J52" s="30" t="s">
        <v>394</v>
      </c>
    </row>
  </sheetData>
  <mergeCells count="10">
    <mergeCell ref="A3:J3"/>
    <mergeCell ref="A4:H4"/>
    <mergeCell ref="A8:A20"/>
    <mergeCell ref="A21:A26"/>
    <mergeCell ref="A27:A37"/>
    <mergeCell ref="A38:A52"/>
    <mergeCell ref="B8:B20"/>
    <mergeCell ref="B21:B26"/>
    <mergeCell ref="B27:B37"/>
    <mergeCell ref="B38:B5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D19" sqref="D19"/>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9">
        <v>1</v>
      </c>
      <c r="B2" s="130">
        <v>0</v>
      </c>
      <c r="C2" s="129">
        <v>1</v>
      </c>
      <c r="D2" s="131"/>
      <c r="E2" s="131"/>
      <c r="F2" s="128" t="s">
        <v>395</v>
      </c>
    </row>
    <row r="3" ht="42" customHeight="1" spans="1:6">
      <c r="A3" s="132" t="str">
        <f>"2025"&amp;"年部门政府性基金预算支出预算表"</f>
        <v>2025年部门政府性基金预算支出预算表</v>
      </c>
      <c r="B3" s="132" t="s">
        <v>396</v>
      </c>
      <c r="C3" s="133"/>
      <c r="D3" s="134"/>
      <c r="E3" s="134"/>
      <c r="F3" s="134"/>
    </row>
    <row r="4" ht="13.5" customHeight="1" spans="1:6">
      <c r="A4" s="5" t="str">
        <f>"单位名称："&amp;"昆明市残疾人综合服务中心"</f>
        <v>单位名称：昆明市残疾人综合服务中心</v>
      </c>
      <c r="B4" s="5" t="s">
        <v>397</v>
      </c>
      <c r="C4" s="129"/>
      <c r="D4" s="131"/>
      <c r="E4" s="131"/>
      <c r="F4" s="128" t="s">
        <v>1</v>
      </c>
    </row>
    <row r="5" ht="19.5" customHeight="1" spans="1:6">
      <c r="A5" s="135" t="s">
        <v>177</v>
      </c>
      <c r="B5" s="136" t="s">
        <v>72</v>
      </c>
      <c r="C5" s="135" t="s">
        <v>73</v>
      </c>
      <c r="D5" s="11" t="s">
        <v>398</v>
      </c>
      <c r="E5" s="12"/>
      <c r="F5" s="13"/>
    </row>
    <row r="6" ht="18.75" customHeight="1" spans="1:6">
      <c r="A6" s="137"/>
      <c r="B6" s="138"/>
      <c r="C6" s="137"/>
      <c r="D6" s="16" t="s">
        <v>55</v>
      </c>
      <c r="E6" s="11" t="s">
        <v>75</v>
      </c>
      <c r="F6" s="16" t="s">
        <v>76</v>
      </c>
    </row>
    <row r="7" ht="18.75" customHeight="1" spans="1:6">
      <c r="A7" s="75">
        <v>1</v>
      </c>
      <c r="B7" s="139" t="s">
        <v>83</v>
      </c>
      <c r="C7" s="75">
        <v>3</v>
      </c>
      <c r="D7" s="140">
        <v>4</v>
      </c>
      <c r="E7" s="140">
        <v>5</v>
      </c>
      <c r="F7" s="140">
        <v>6</v>
      </c>
    </row>
    <row r="8" ht="21" customHeight="1" spans="1:6">
      <c r="A8" s="21"/>
      <c r="B8" s="21"/>
      <c r="C8" s="21"/>
      <c r="D8" s="88"/>
      <c r="E8" s="88"/>
      <c r="F8" s="88"/>
    </row>
    <row r="9" ht="21" customHeight="1" spans="1:6">
      <c r="A9" s="21"/>
      <c r="B9" s="21"/>
      <c r="C9" s="21"/>
      <c r="D9" s="88"/>
      <c r="E9" s="88"/>
      <c r="F9" s="88"/>
    </row>
    <row r="10" ht="18.75" customHeight="1" spans="1:6">
      <c r="A10" s="141" t="s">
        <v>167</v>
      </c>
      <c r="B10" s="141" t="s">
        <v>167</v>
      </c>
      <c r="C10" s="142" t="s">
        <v>167</v>
      </c>
      <c r="D10" s="114"/>
      <c r="E10" s="114"/>
      <c r="F10" s="114"/>
    </row>
    <row r="11" ht="40" customHeight="1" spans="1:6">
      <c r="A11" s="37" t="s">
        <v>399</v>
      </c>
      <c r="B11" s="38"/>
      <c r="C11" s="38"/>
      <c r="D11" s="38"/>
      <c r="E11" s="38"/>
      <c r="F11" s="42"/>
    </row>
  </sheetData>
  <mergeCells count="8">
    <mergeCell ref="A3:F3"/>
    <mergeCell ref="A4:C4"/>
    <mergeCell ref="D5:F5"/>
    <mergeCell ref="A10:C10"/>
    <mergeCell ref="A11:F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92"/>
      <c r="C2" s="92"/>
      <c r="R2" s="3"/>
      <c r="S2" s="3" t="s">
        <v>400</v>
      </c>
    </row>
    <row r="3" ht="41.25" customHeight="1" spans="1:19">
      <c r="A3" s="81" t="str">
        <f>"2025"&amp;"年部门政府采购预算表"</f>
        <v>2025年部门政府采购预算表</v>
      </c>
      <c r="B3" s="73"/>
      <c r="C3" s="73"/>
      <c r="D3" s="4"/>
      <c r="E3" s="4"/>
      <c r="F3" s="4"/>
      <c r="G3" s="4"/>
      <c r="H3" s="4"/>
      <c r="I3" s="4"/>
      <c r="J3" s="4"/>
      <c r="K3" s="4"/>
      <c r="L3" s="4"/>
      <c r="M3" s="73"/>
      <c r="N3" s="4"/>
      <c r="O3" s="4"/>
      <c r="P3" s="73"/>
      <c r="Q3" s="4"/>
      <c r="R3" s="73"/>
      <c r="S3" s="73"/>
    </row>
    <row r="4" ht="18.75" customHeight="1" spans="1:19">
      <c r="A4" s="105" t="str">
        <f>"单位名称："&amp;"昆明市残疾人综合服务中心"</f>
        <v>单位名称：昆明市残疾人综合服务中心</v>
      </c>
      <c r="B4" s="94"/>
      <c r="C4" s="94"/>
      <c r="D4" s="7"/>
      <c r="E4" s="7"/>
      <c r="F4" s="7"/>
      <c r="G4" s="7"/>
      <c r="H4" s="7"/>
      <c r="I4" s="7"/>
      <c r="J4" s="7"/>
      <c r="K4" s="7"/>
      <c r="L4" s="7"/>
      <c r="R4" s="8"/>
      <c r="S4" s="128" t="s">
        <v>1</v>
      </c>
    </row>
    <row r="5" ht="15.75" customHeight="1" spans="1:19">
      <c r="A5" s="10" t="s">
        <v>176</v>
      </c>
      <c r="B5" s="95" t="s">
        <v>177</v>
      </c>
      <c r="C5" s="95" t="s">
        <v>401</v>
      </c>
      <c r="D5" s="96" t="s">
        <v>402</v>
      </c>
      <c r="E5" s="96" t="s">
        <v>403</v>
      </c>
      <c r="F5" s="96" t="s">
        <v>404</v>
      </c>
      <c r="G5" s="96" t="s">
        <v>405</v>
      </c>
      <c r="H5" s="96" t="s">
        <v>406</v>
      </c>
      <c r="I5" s="108" t="s">
        <v>184</v>
      </c>
      <c r="J5" s="108"/>
      <c r="K5" s="108"/>
      <c r="L5" s="108"/>
      <c r="M5" s="109"/>
      <c r="N5" s="108"/>
      <c r="O5" s="108"/>
      <c r="P5" s="89"/>
      <c r="Q5" s="108"/>
      <c r="R5" s="109"/>
      <c r="S5" s="90"/>
    </row>
    <row r="6" ht="17.25" customHeight="1" spans="1:19">
      <c r="A6" s="15"/>
      <c r="B6" s="97"/>
      <c r="C6" s="97"/>
      <c r="D6" s="98"/>
      <c r="E6" s="98"/>
      <c r="F6" s="98"/>
      <c r="G6" s="98"/>
      <c r="H6" s="98"/>
      <c r="I6" s="98" t="s">
        <v>55</v>
      </c>
      <c r="J6" s="98" t="s">
        <v>58</v>
      </c>
      <c r="K6" s="98" t="s">
        <v>407</v>
      </c>
      <c r="L6" s="98" t="s">
        <v>408</v>
      </c>
      <c r="M6" s="110" t="s">
        <v>409</v>
      </c>
      <c r="N6" s="111" t="s">
        <v>410</v>
      </c>
      <c r="O6" s="111"/>
      <c r="P6" s="117"/>
      <c r="Q6" s="111"/>
      <c r="R6" s="118"/>
      <c r="S6" s="99"/>
    </row>
    <row r="7" ht="54" customHeight="1" spans="1:19">
      <c r="A7" s="18"/>
      <c r="B7" s="99"/>
      <c r="C7" s="99"/>
      <c r="D7" s="100"/>
      <c r="E7" s="100"/>
      <c r="F7" s="100"/>
      <c r="G7" s="100"/>
      <c r="H7" s="100"/>
      <c r="I7" s="100"/>
      <c r="J7" s="100" t="s">
        <v>57</v>
      </c>
      <c r="K7" s="100"/>
      <c r="L7" s="100"/>
      <c r="M7" s="112"/>
      <c r="N7" s="100" t="s">
        <v>57</v>
      </c>
      <c r="O7" s="100" t="s">
        <v>64</v>
      </c>
      <c r="P7" s="99" t="s">
        <v>65</v>
      </c>
      <c r="Q7" s="100" t="s">
        <v>66</v>
      </c>
      <c r="R7" s="112" t="s">
        <v>67</v>
      </c>
      <c r="S7" s="99" t="s">
        <v>68</v>
      </c>
    </row>
    <row r="8" ht="18" customHeight="1" spans="1:19">
      <c r="A8" s="119">
        <v>1</v>
      </c>
      <c r="B8" s="119" t="s">
        <v>83</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1" customHeight="1" spans="1:19">
      <c r="A9" s="101" t="s">
        <v>194</v>
      </c>
      <c r="B9" s="102" t="s">
        <v>70</v>
      </c>
      <c r="C9" s="102" t="s">
        <v>253</v>
      </c>
      <c r="D9" s="103" t="s">
        <v>411</v>
      </c>
      <c r="E9" s="103" t="s">
        <v>412</v>
      </c>
      <c r="F9" s="103" t="s">
        <v>413</v>
      </c>
      <c r="G9" s="121">
        <v>1</v>
      </c>
      <c r="H9" s="88">
        <v>642000</v>
      </c>
      <c r="I9" s="88">
        <v>642000</v>
      </c>
      <c r="J9" s="88">
        <v>642000</v>
      </c>
      <c r="K9" s="88"/>
      <c r="L9" s="88"/>
      <c r="M9" s="88"/>
      <c r="N9" s="88"/>
      <c r="O9" s="88"/>
      <c r="P9" s="88"/>
      <c r="Q9" s="88"/>
      <c r="R9" s="88"/>
      <c r="S9" s="88"/>
    </row>
    <row r="10" ht="21" customHeight="1" spans="1:19">
      <c r="A10" s="101" t="s">
        <v>194</v>
      </c>
      <c r="B10" s="102" t="s">
        <v>70</v>
      </c>
      <c r="C10" s="102" t="s">
        <v>253</v>
      </c>
      <c r="D10" s="103" t="s">
        <v>414</v>
      </c>
      <c r="E10" s="103" t="s">
        <v>412</v>
      </c>
      <c r="F10" s="103" t="s">
        <v>413</v>
      </c>
      <c r="G10" s="121">
        <v>1</v>
      </c>
      <c r="H10" s="88">
        <v>101400</v>
      </c>
      <c r="I10" s="88">
        <v>101400</v>
      </c>
      <c r="J10" s="88">
        <v>101400</v>
      </c>
      <c r="K10" s="88"/>
      <c r="L10" s="88"/>
      <c r="M10" s="88"/>
      <c r="N10" s="88"/>
      <c r="O10" s="88"/>
      <c r="P10" s="88"/>
      <c r="Q10" s="88"/>
      <c r="R10" s="88"/>
      <c r="S10" s="88"/>
    </row>
    <row r="11" ht="21" customHeight="1" spans="1:19">
      <c r="A11" s="101" t="s">
        <v>194</v>
      </c>
      <c r="B11" s="102" t="s">
        <v>70</v>
      </c>
      <c r="C11" s="102" t="s">
        <v>253</v>
      </c>
      <c r="D11" s="103" t="s">
        <v>415</v>
      </c>
      <c r="E11" s="103" t="s">
        <v>416</v>
      </c>
      <c r="F11" s="103" t="s">
        <v>413</v>
      </c>
      <c r="G11" s="121">
        <v>1</v>
      </c>
      <c r="H11" s="88">
        <v>178600</v>
      </c>
      <c r="I11" s="88">
        <v>178600</v>
      </c>
      <c r="J11" s="88">
        <v>178600</v>
      </c>
      <c r="K11" s="88"/>
      <c r="L11" s="88"/>
      <c r="M11" s="88"/>
      <c r="N11" s="88"/>
      <c r="O11" s="88"/>
      <c r="P11" s="88"/>
      <c r="Q11" s="88"/>
      <c r="R11" s="88"/>
      <c r="S11" s="88"/>
    </row>
    <row r="12" ht="21" customHeight="1" spans="1:19">
      <c r="A12" s="122" t="s">
        <v>167</v>
      </c>
      <c r="B12" s="123"/>
      <c r="C12" s="123"/>
      <c r="D12" s="124"/>
      <c r="E12" s="124"/>
      <c r="F12" s="124"/>
      <c r="G12" s="125"/>
      <c r="H12" s="88">
        <v>922000</v>
      </c>
      <c r="I12" s="88">
        <v>922000</v>
      </c>
      <c r="J12" s="88">
        <v>922000</v>
      </c>
      <c r="K12" s="88"/>
      <c r="L12" s="88"/>
      <c r="M12" s="88"/>
      <c r="N12" s="88"/>
      <c r="O12" s="88"/>
      <c r="P12" s="88"/>
      <c r="Q12" s="88"/>
      <c r="R12" s="88"/>
      <c r="S12" s="88"/>
    </row>
    <row r="13" ht="21" customHeight="1" spans="1:19">
      <c r="A13" s="105" t="s">
        <v>417</v>
      </c>
      <c r="B13" s="5"/>
      <c r="C13" s="5"/>
      <c r="D13" s="105"/>
      <c r="E13" s="105"/>
      <c r="F13" s="105"/>
      <c r="G13" s="126"/>
      <c r="H13" s="127"/>
      <c r="I13" s="127"/>
      <c r="J13" s="127"/>
      <c r="K13" s="127"/>
      <c r="L13" s="127"/>
      <c r="M13" s="127"/>
      <c r="N13" s="127"/>
      <c r="O13" s="127"/>
      <c r="P13" s="127"/>
      <c r="Q13" s="127"/>
      <c r="R13" s="127"/>
      <c r="S13" s="127"/>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D1" workbookViewId="0">
      <pane ySplit="1" topLeftCell="A2" activePane="bottomLeft" state="frozen"/>
      <selection/>
      <selection pane="bottomLeft" activeCell="A11" sqref="A11:T11"/>
    </sheetView>
  </sheetViews>
  <sheetFormatPr defaultColWidth="9.14166666666667" defaultRowHeight="14.25" customHeight="1"/>
  <cols>
    <col min="1" max="1" width="13.875" customWidth="1"/>
    <col min="2" max="2" width="12.5" customWidth="1"/>
    <col min="3" max="3" width="17.875" customWidth="1"/>
    <col min="4" max="4" width="21.25" customWidth="1"/>
    <col min="5" max="5" width="29.625" customWidth="1"/>
    <col min="6" max="6" width="22.625" customWidth="1"/>
    <col min="7" max="7" width="17.25" customWidth="1"/>
    <col min="8" max="8" width="20.375" customWidth="1"/>
    <col min="9" max="9" width="17.875" customWidth="1"/>
    <col min="10" max="10" width="16" customWidth="1"/>
    <col min="11" max="11" width="16.5" customWidth="1"/>
    <col min="12" max="12" width="15.125" customWidth="1"/>
    <col min="13" max="13" width="16.25" customWidth="1"/>
    <col min="14" max="14" width="19" customWidth="1"/>
    <col min="15"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5"/>
      <c r="B2" s="92"/>
      <c r="C2" s="92"/>
      <c r="D2" s="92"/>
      <c r="E2" s="92"/>
      <c r="F2" s="92"/>
      <c r="G2" s="92"/>
      <c r="H2" s="85"/>
      <c r="I2" s="85"/>
      <c r="J2" s="85"/>
      <c r="K2" s="85"/>
      <c r="L2" s="85"/>
      <c r="M2" s="85"/>
      <c r="N2" s="106"/>
      <c r="O2" s="85"/>
      <c r="P2" s="85"/>
      <c r="Q2" s="92"/>
      <c r="R2" s="85"/>
      <c r="S2" s="115"/>
      <c r="T2" s="115" t="s">
        <v>418</v>
      </c>
    </row>
    <row r="3" ht="41.25" customHeight="1" spans="1:20">
      <c r="A3" s="81" t="str">
        <f>"2025"&amp;"年部门政府购买服务预算表"</f>
        <v>2025年部门政府购买服务预算表</v>
      </c>
      <c r="B3" s="73"/>
      <c r="C3" s="73"/>
      <c r="D3" s="73"/>
      <c r="E3" s="73"/>
      <c r="F3" s="73"/>
      <c r="G3" s="73"/>
      <c r="H3" s="93"/>
      <c r="I3" s="93"/>
      <c r="J3" s="93"/>
      <c r="K3" s="93"/>
      <c r="L3" s="93"/>
      <c r="M3" s="93"/>
      <c r="N3" s="107"/>
      <c r="O3" s="93"/>
      <c r="P3" s="93"/>
      <c r="Q3" s="73"/>
      <c r="R3" s="93"/>
      <c r="S3" s="107"/>
      <c r="T3" s="73"/>
    </row>
    <row r="4" ht="22.5" customHeight="1" spans="1:20">
      <c r="A4" s="82" t="str">
        <f>"单位名称："&amp;"昆明市残疾人综合服务中心"</f>
        <v>单位名称：昆明市残疾人综合服务中心</v>
      </c>
      <c r="B4" s="94"/>
      <c r="C4" s="94"/>
      <c r="D4" s="94"/>
      <c r="E4" s="94"/>
      <c r="F4" s="94"/>
      <c r="G4" s="94"/>
      <c r="H4" s="83"/>
      <c r="I4" s="83"/>
      <c r="J4" s="83"/>
      <c r="K4" s="83"/>
      <c r="L4" s="83"/>
      <c r="M4" s="83"/>
      <c r="N4" s="106"/>
      <c r="O4" s="85"/>
      <c r="P4" s="85"/>
      <c r="Q4" s="92"/>
      <c r="R4" s="85"/>
      <c r="S4" s="116"/>
      <c r="T4" s="115" t="s">
        <v>1</v>
      </c>
    </row>
    <row r="5" ht="24" customHeight="1" spans="1:20">
      <c r="A5" s="10" t="s">
        <v>176</v>
      </c>
      <c r="B5" s="95" t="s">
        <v>177</v>
      </c>
      <c r="C5" s="95" t="s">
        <v>401</v>
      </c>
      <c r="D5" s="95" t="s">
        <v>419</v>
      </c>
      <c r="E5" s="95" t="s">
        <v>420</v>
      </c>
      <c r="F5" s="95" t="s">
        <v>421</v>
      </c>
      <c r="G5" s="95" t="s">
        <v>422</v>
      </c>
      <c r="H5" s="96" t="s">
        <v>423</v>
      </c>
      <c r="I5" s="96" t="s">
        <v>424</v>
      </c>
      <c r="J5" s="108" t="s">
        <v>184</v>
      </c>
      <c r="K5" s="108"/>
      <c r="L5" s="108"/>
      <c r="M5" s="108"/>
      <c r="N5" s="109"/>
      <c r="O5" s="108"/>
      <c r="P5" s="108"/>
      <c r="Q5" s="89"/>
      <c r="R5" s="108"/>
      <c r="S5" s="109"/>
      <c r="T5" s="90"/>
    </row>
    <row r="6" ht="24" customHeight="1" spans="1:20">
      <c r="A6" s="15"/>
      <c r="B6" s="97"/>
      <c r="C6" s="97"/>
      <c r="D6" s="97"/>
      <c r="E6" s="97"/>
      <c r="F6" s="97"/>
      <c r="G6" s="97"/>
      <c r="H6" s="98"/>
      <c r="I6" s="98"/>
      <c r="J6" s="98" t="s">
        <v>55</v>
      </c>
      <c r="K6" s="98" t="s">
        <v>58</v>
      </c>
      <c r="L6" s="98" t="s">
        <v>407</v>
      </c>
      <c r="M6" s="98" t="s">
        <v>408</v>
      </c>
      <c r="N6" s="110" t="s">
        <v>409</v>
      </c>
      <c r="O6" s="111" t="s">
        <v>410</v>
      </c>
      <c r="P6" s="111"/>
      <c r="Q6" s="117"/>
      <c r="R6" s="111"/>
      <c r="S6" s="118"/>
      <c r="T6" s="99"/>
    </row>
    <row r="7" ht="54" customHeight="1" spans="1:20">
      <c r="A7" s="18"/>
      <c r="B7" s="99"/>
      <c r="C7" s="99"/>
      <c r="D7" s="99"/>
      <c r="E7" s="99"/>
      <c r="F7" s="99"/>
      <c r="G7" s="99"/>
      <c r="H7" s="100"/>
      <c r="I7" s="100"/>
      <c r="J7" s="100"/>
      <c r="K7" s="100" t="s">
        <v>57</v>
      </c>
      <c r="L7" s="100"/>
      <c r="M7" s="100"/>
      <c r="N7" s="112"/>
      <c r="O7" s="100" t="s">
        <v>57</v>
      </c>
      <c r="P7" s="100" t="s">
        <v>64</v>
      </c>
      <c r="Q7" s="99" t="s">
        <v>65</v>
      </c>
      <c r="R7" s="100" t="s">
        <v>66</v>
      </c>
      <c r="S7" s="112" t="s">
        <v>67</v>
      </c>
      <c r="T7" s="99" t="s">
        <v>68</v>
      </c>
    </row>
    <row r="8" ht="17.25" customHeight="1" spans="1:20">
      <c r="A8" s="19">
        <v>1</v>
      </c>
      <c r="B8" s="99">
        <v>2</v>
      </c>
      <c r="C8" s="19">
        <v>3</v>
      </c>
      <c r="D8" s="19">
        <v>4</v>
      </c>
      <c r="E8" s="99">
        <v>5</v>
      </c>
      <c r="F8" s="19">
        <v>6</v>
      </c>
      <c r="G8" s="19">
        <v>7</v>
      </c>
      <c r="H8" s="99">
        <v>8</v>
      </c>
      <c r="I8" s="19">
        <v>9</v>
      </c>
      <c r="J8" s="19">
        <v>10</v>
      </c>
      <c r="K8" s="99">
        <v>11</v>
      </c>
      <c r="L8" s="19">
        <v>12</v>
      </c>
      <c r="M8" s="19">
        <v>13</v>
      </c>
      <c r="N8" s="99">
        <v>14</v>
      </c>
      <c r="O8" s="19">
        <v>15</v>
      </c>
      <c r="P8" s="19">
        <v>16</v>
      </c>
      <c r="Q8" s="99">
        <v>17</v>
      </c>
      <c r="R8" s="19">
        <v>18</v>
      </c>
      <c r="S8" s="19">
        <v>19</v>
      </c>
      <c r="T8" s="19">
        <v>20</v>
      </c>
    </row>
    <row r="9" ht="21" customHeight="1" spans="1:20">
      <c r="A9" s="101"/>
      <c r="B9" s="102"/>
      <c r="C9" s="102"/>
      <c r="D9" s="102"/>
      <c r="E9" s="102"/>
      <c r="F9" s="102"/>
      <c r="G9" s="102"/>
      <c r="H9" s="103"/>
      <c r="I9" s="103"/>
      <c r="J9" s="88"/>
      <c r="K9" s="88"/>
      <c r="L9" s="88"/>
      <c r="M9" s="88"/>
      <c r="N9" s="88"/>
      <c r="O9" s="88"/>
      <c r="P9" s="88"/>
      <c r="Q9" s="88"/>
      <c r="R9" s="88"/>
      <c r="S9" s="88"/>
      <c r="T9" s="88"/>
    </row>
    <row r="10" ht="21" customHeight="1" spans="1:20">
      <c r="A10" s="104" t="s">
        <v>167</v>
      </c>
      <c r="B10" s="5"/>
      <c r="C10" s="5"/>
      <c r="D10" s="5"/>
      <c r="E10" s="5"/>
      <c r="F10" s="5"/>
      <c r="G10" s="5"/>
      <c r="H10" s="105"/>
      <c r="I10" s="113"/>
      <c r="J10" s="114"/>
      <c r="K10" s="114"/>
      <c r="L10" s="114"/>
      <c r="M10" s="114"/>
      <c r="N10" s="114"/>
      <c r="O10" s="114"/>
      <c r="P10" s="114"/>
      <c r="Q10" s="114"/>
      <c r="R10" s="114"/>
      <c r="S10" s="114"/>
      <c r="T10" s="114"/>
    </row>
    <row r="11" ht="16" customHeight="1" spans="1:20">
      <c r="A11" s="37" t="s">
        <v>425</v>
      </c>
      <c r="B11" s="38"/>
      <c r="C11" s="38"/>
      <c r="D11" s="38"/>
      <c r="E11" s="38"/>
      <c r="F11" s="38"/>
      <c r="G11" s="38"/>
      <c r="H11" s="38"/>
      <c r="I11" s="38"/>
      <c r="J11" s="38"/>
      <c r="K11" s="38"/>
      <c r="L11" s="38"/>
      <c r="M11" s="38"/>
      <c r="N11" s="38"/>
      <c r="O11" s="38"/>
      <c r="P11" s="38"/>
      <c r="Q11" s="38"/>
      <c r="R11" s="38"/>
      <c r="S11" s="38"/>
      <c r="T11" s="42"/>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pane ySplit="1" topLeftCell="A2" activePane="bottomLeft" state="frozen"/>
      <selection/>
      <selection pane="bottomLeft" activeCell="A1" sqref="A1"/>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80"/>
      <c r="W2" s="3"/>
      <c r="X2" s="3" t="s">
        <v>426</v>
      </c>
    </row>
    <row r="3" ht="41.25" customHeight="1" spans="1:24">
      <c r="A3" s="81"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73"/>
      <c r="X3" s="73"/>
    </row>
    <row r="4" ht="18" customHeight="1" spans="1:24">
      <c r="A4" s="82" t="str">
        <f>"单位名称："&amp;"昆明市残疾人综合服务中心"</f>
        <v>单位名称：昆明市残疾人综合服务中心</v>
      </c>
      <c r="B4" s="83"/>
      <c r="C4" s="83"/>
      <c r="D4" s="84"/>
      <c r="E4" s="85"/>
      <c r="F4" s="85"/>
      <c r="G4" s="85"/>
      <c r="H4" s="85"/>
      <c r="I4" s="85"/>
      <c r="W4" s="8"/>
      <c r="X4" s="8" t="s">
        <v>1</v>
      </c>
    </row>
    <row r="5" ht="19.5" customHeight="1" spans="1:24">
      <c r="A5" s="28" t="s">
        <v>427</v>
      </c>
      <c r="B5" s="11" t="s">
        <v>184</v>
      </c>
      <c r="C5" s="12"/>
      <c r="D5" s="12"/>
      <c r="E5" s="11" t="s">
        <v>428</v>
      </c>
      <c r="F5" s="12"/>
      <c r="G5" s="12"/>
      <c r="H5" s="12"/>
      <c r="I5" s="12"/>
      <c r="J5" s="12"/>
      <c r="K5" s="12"/>
      <c r="L5" s="12"/>
      <c r="M5" s="12"/>
      <c r="N5" s="12"/>
      <c r="O5" s="12"/>
      <c r="P5" s="12"/>
      <c r="Q5" s="12"/>
      <c r="R5" s="12"/>
      <c r="S5" s="12"/>
      <c r="T5" s="12"/>
      <c r="U5" s="12"/>
      <c r="V5" s="12"/>
      <c r="W5" s="89"/>
      <c r="X5" s="90"/>
    </row>
    <row r="6" ht="40.5" customHeight="1" spans="1:24">
      <c r="A6" s="19"/>
      <c r="B6" s="29" t="s">
        <v>55</v>
      </c>
      <c r="C6" s="10" t="s">
        <v>58</v>
      </c>
      <c r="D6" s="86" t="s">
        <v>407</v>
      </c>
      <c r="E6" s="53" t="s">
        <v>429</v>
      </c>
      <c r="F6" s="53" t="s">
        <v>430</v>
      </c>
      <c r="G6" s="53" t="s">
        <v>431</v>
      </c>
      <c r="H6" s="53" t="s">
        <v>432</v>
      </c>
      <c r="I6" s="53" t="s">
        <v>433</v>
      </c>
      <c r="J6" s="53" t="s">
        <v>434</v>
      </c>
      <c r="K6" s="53" t="s">
        <v>435</v>
      </c>
      <c r="L6" s="53" t="s">
        <v>436</v>
      </c>
      <c r="M6" s="53" t="s">
        <v>437</v>
      </c>
      <c r="N6" s="53" t="s">
        <v>438</v>
      </c>
      <c r="O6" s="53" t="s">
        <v>439</v>
      </c>
      <c r="P6" s="53" t="s">
        <v>440</v>
      </c>
      <c r="Q6" s="53" t="s">
        <v>441</v>
      </c>
      <c r="R6" s="53" t="s">
        <v>442</v>
      </c>
      <c r="S6" s="53" t="s">
        <v>443</v>
      </c>
      <c r="T6" s="53" t="s">
        <v>444</v>
      </c>
      <c r="U6" s="53" t="s">
        <v>445</v>
      </c>
      <c r="V6" s="53" t="s">
        <v>446</v>
      </c>
      <c r="W6" s="53" t="s">
        <v>447</v>
      </c>
      <c r="X6" s="91" t="s">
        <v>448</v>
      </c>
    </row>
    <row r="7" ht="19.5" customHeight="1" spans="1:24">
      <c r="A7" s="20">
        <v>1</v>
      </c>
      <c r="B7" s="20">
        <v>2</v>
      </c>
      <c r="C7" s="20">
        <v>3</v>
      </c>
      <c r="D7" s="87">
        <v>4</v>
      </c>
      <c r="E7" s="39">
        <v>5</v>
      </c>
      <c r="F7" s="20">
        <v>6</v>
      </c>
      <c r="G7" s="20">
        <v>7</v>
      </c>
      <c r="H7" s="87">
        <v>8</v>
      </c>
      <c r="I7" s="20">
        <v>9</v>
      </c>
      <c r="J7" s="20">
        <v>10</v>
      </c>
      <c r="K7" s="20">
        <v>11</v>
      </c>
      <c r="L7" s="87">
        <v>12</v>
      </c>
      <c r="M7" s="20">
        <v>13</v>
      </c>
      <c r="N7" s="20">
        <v>14</v>
      </c>
      <c r="O7" s="20">
        <v>15</v>
      </c>
      <c r="P7" s="87">
        <v>16</v>
      </c>
      <c r="Q7" s="20">
        <v>17</v>
      </c>
      <c r="R7" s="20">
        <v>18</v>
      </c>
      <c r="S7" s="20">
        <v>19</v>
      </c>
      <c r="T7" s="87">
        <v>20</v>
      </c>
      <c r="U7" s="87">
        <v>21</v>
      </c>
      <c r="V7" s="87">
        <v>22</v>
      </c>
      <c r="W7" s="39">
        <v>23</v>
      </c>
      <c r="X7" s="39">
        <v>24</v>
      </c>
    </row>
    <row r="8" ht="19.5" customHeight="1" spans="1:24">
      <c r="A8" s="30" t="s">
        <v>70</v>
      </c>
      <c r="B8" s="88">
        <v>2844500</v>
      </c>
      <c r="C8" s="88">
        <v>2844500</v>
      </c>
      <c r="D8" s="88"/>
      <c r="E8" s="88">
        <v>244900</v>
      </c>
      <c r="F8" s="88">
        <v>255400</v>
      </c>
      <c r="G8" s="88">
        <v>204600</v>
      </c>
      <c r="H8" s="88">
        <v>246700</v>
      </c>
      <c r="I8" s="88">
        <v>81200</v>
      </c>
      <c r="J8" s="88">
        <v>90000</v>
      </c>
      <c r="K8" s="88">
        <v>379950</v>
      </c>
      <c r="L8" s="88">
        <v>96200</v>
      </c>
      <c r="M8" s="88">
        <v>68200</v>
      </c>
      <c r="N8" s="88">
        <v>195000</v>
      </c>
      <c r="O8" s="88">
        <v>176100</v>
      </c>
      <c r="P8" s="88">
        <v>451350</v>
      </c>
      <c r="Q8" s="88"/>
      <c r="R8" s="88"/>
      <c r="S8" s="88">
        <v>28000</v>
      </c>
      <c r="T8" s="88">
        <v>1200</v>
      </c>
      <c r="U8" s="88">
        <v>79800</v>
      </c>
      <c r="V8" s="88">
        <v>4000</v>
      </c>
      <c r="W8" s="88">
        <v>241900</v>
      </c>
      <c r="X8" s="88"/>
    </row>
    <row r="9" ht="19.5" customHeight="1" spans="1:24">
      <c r="A9" s="79" t="s">
        <v>265</v>
      </c>
      <c r="B9" s="88">
        <v>2844500</v>
      </c>
      <c r="C9" s="88">
        <v>2844500</v>
      </c>
      <c r="D9" s="88"/>
      <c r="E9" s="88">
        <v>244900</v>
      </c>
      <c r="F9" s="88">
        <v>255400</v>
      </c>
      <c r="G9" s="88">
        <v>204600</v>
      </c>
      <c r="H9" s="88">
        <v>246700</v>
      </c>
      <c r="I9" s="88">
        <v>81200</v>
      </c>
      <c r="J9" s="88">
        <v>90000</v>
      </c>
      <c r="K9" s="88">
        <v>379950</v>
      </c>
      <c r="L9" s="88">
        <v>96200</v>
      </c>
      <c r="M9" s="88">
        <v>68200</v>
      </c>
      <c r="N9" s="88">
        <v>195000</v>
      </c>
      <c r="O9" s="88">
        <v>176100</v>
      </c>
      <c r="P9" s="88">
        <v>451350</v>
      </c>
      <c r="Q9" s="88"/>
      <c r="R9" s="88"/>
      <c r="S9" s="88">
        <v>28000</v>
      </c>
      <c r="T9" s="88">
        <v>1200</v>
      </c>
      <c r="U9" s="88">
        <v>79800</v>
      </c>
      <c r="V9" s="88">
        <v>4000</v>
      </c>
      <c r="W9" s="88">
        <v>241900</v>
      </c>
      <c r="X9" s="88"/>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8" activePane="bottomLeft" state="frozen"/>
      <selection/>
      <selection pane="bottomLeft" activeCell="A8" sqref="A8:A1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449</v>
      </c>
    </row>
    <row r="3" ht="41.25" customHeight="1" spans="1:10">
      <c r="A3" s="72" t="str">
        <f>"2025"&amp;"年市对下转移支付绩效目标表"</f>
        <v>2025年市对下转移支付绩效目标表</v>
      </c>
      <c r="B3" s="4"/>
      <c r="C3" s="4"/>
      <c r="D3" s="4"/>
      <c r="E3" s="4"/>
      <c r="F3" s="73"/>
      <c r="G3" s="4"/>
      <c r="H3" s="73"/>
      <c r="I3" s="73"/>
      <c r="J3" s="4"/>
    </row>
    <row r="4" ht="17.25" customHeight="1" spans="1:1">
      <c r="A4" s="5" t="str">
        <f>"单位名称："&amp;"昆明市残疾人综合服务中心"</f>
        <v>单位名称：昆明市残疾人综合服务中心</v>
      </c>
    </row>
    <row r="5" ht="44.25" customHeight="1" spans="1:10">
      <c r="A5" s="74" t="s">
        <v>427</v>
      </c>
      <c r="B5" s="74" t="s">
        <v>268</v>
      </c>
      <c r="C5" s="74" t="s">
        <v>269</v>
      </c>
      <c r="D5" s="74" t="s">
        <v>270</v>
      </c>
      <c r="E5" s="74" t="s">
        <v>271</v>
      </c>
      <c r="F5" s="75" t="s">
        <v>272</v>
      </c>
      <c r="G5" s="74" t="s">
        <v>273</v>
      </c>
      <c r="H5" s="75" t="s">
        <v>274</v>
      </c>
      <c r="I5" s="75" t="s">
        <v>275</v>
      </c>
      <c r="J5" s="74" t="s">
        <v>276</v>
      </c>
    </row>
    <row r="6" ht="14.25" customHeight="1" spans="1:10">
      <c r="A6" s="74">
        <v>1</v>
      </c>
      <c r="B6" s="74">
        <v>2</v>
      </c>
      <c r="C6" s="74">
        <v>3</v>
      </c>
      <c r="D6" s="74">
        <v>4</v>
      </c>
      <c r="E6" s="74">
        <v>5</v>
      </c>
      <c r="F6" s="75">
        <v>6</v>
      </c>
      <c r="G6" s="74">
        <v>7</v>
      </c>
      <c r="H6" s="75">
        <v>8</v>
      </c>
      <c r="I6" s="75">
        <v>9</v>
      </c>
      <c r="J6" s="74">
        <v>10</v>
      </c>
    </row>
    <row r="7" ht="42" customHeight="1" spans="1:10">
      <c r="A7" s="30" t="s">
        <v>70</v>
      </c>
      <c r="B7" s="76"/>
      <c r="C7" s="76"/>
      <c r="D7" s="76"/>
      <c r="E7" s="77"/>
      <c r="F7" s="78"/>
      <c r="G7" s="77"/>
      <c r="H7" s="78"/>
      <c r="I7" s="78"/>
      <c r="J7" s="77"/>
    </row>
    <row r="8" ht="42" customHeight="1" spans="1:10">
      <c r="A8" s="79" t="s">
        <v>265</v>
      </c>
      <c r="B8" s="21" t="s">
        <v>450</v>
      </c>
      <c r="C8" s="21" t="s">
        <v>278</v>
      </c>
      <c r="D8" s="21" t="s">
        <v>279</v>
      </c>
      <c r="E8" s="30" t="s">
        <v>451</v>
      </c>
      <c r="F8" s="21" t="s">
        <v>286</v>
      </c>
      <c r="G8" s="30" t="s">
        <v>452</v>
      </c>
      <c r="H8" s="21" t="s">
        <v>453</v>
      </c>
      <c r="I8" s="21" t="s">
        <v>283</v>
      </c>
      <c r="J8" s="30" t="s">
        <v>454</v>
      </c>
    </row>
    <row r="9" ht="42" customHeight="1" spans="1:10">
      <c r="A9" s="79" t="s">
        <v>265</v>
      </c>
      <c r="B9" s="21" t="s">
        <v>450</v>
      </c>
      <c r="C9" s="21" t="s">
        <v>278</v>
      </c>
      <c r="D9" s="21" t="s">
        <v>279</v>
      </c>
      <c r="E9" s="30" t="s">
        <v>455</v>
      </c>
      <c r="F9" s="21" t="s">
        <v>310</v>
      </c>
      <c r="G9" s="30" t="s">
        <v>93</v>
      </c>
      <c r="H9" s="21" t="s">
        <v>456</v>
      </c>
      <c r="I9" s="21" t="s">
        <v>283</v>
      </c>
      <c r="J9" s="30" t="s">
        <v>457</v>
      </c>
    </row>
    <row r="10" ht="42" customHeight="1" spans="1:10">
      <c r="A10" s="79" t="s">
        <v>265</v>
      </c>
      <c r="B10" s="21" t="s">
        <v>450</v>
      </c>
      <c r="C10" s="21" t="s">
        <v>278</v>
      </c>
      <c r="D10" s="21" t="s">
        <v>279</v>
      </c>
      <c r="E10" s="30" t="s">
        <v>458</v>
      </c>
      <c r="F10" s="21" t="s">
        <v>286</v>
      </c>
      <c r="G10" s="30" t="s">
        <v>459</v>
      </c>
      <c r="H10" s="21" t="s">
        <v>334</v>
      </c>
      <c r="I10" s="21" t="s">
        <v>283</v>
      </c>
      <c r="J10" s="30" t="s">
        <v>460</v>
      </c>
    </row>
    <row r="11" ht="42" customHeight="1" spans="1:10">
      <c r="A11" s="79" t="s">
        <v>265</v>
      </c>
      <c r="B11" s="21" t="s">
        <v>450</v>
      </c>
      <c r="C11" s="21" t="s">
        <v>278</v>
      </c>
      <c r="D11" s="21" t="s">
        <v>279</v>
      </c>
      <c r="E11" s="30" t="s">
        <v>461</v>
      </c>
      <c r="F11" s="21" t="s">
        <v>286</v>
      </c>
      <c r="G11" s="30" t="s">
        <v>462</v>
      </c>
      <c r="H11" s="21" t="s">
        <v>334</v>
      </c>
      <c r="I11" s="21" t="s">
        <v>283</v>
      </c>
      <c r="J11" s="30" t="s">
        <v>463</v>
      </c>
    </row>
    <row r="12" ht="42" customHeight="1" spans="1:10">
      <c r="A12" s="79" t="s">
        <v>265</v>
      </c>
      <c r="B12" s="21" t="s">
        <v>450</v>
      </c>
      <c r="C12" s="21" t="s">
        <v>278</v>
      </c>
      <c r="D12" s="21" t="s">
        <v>279</v>
      </c>
      <c r="E12" s="30" t="s">
        <v>464</v>
      </c>
      <c r="F12" s="21" t="s">
        <v>286</v>
      </c>
      <c r="G12" s="30" t="s">
        <v>93</v>
      </c>
      <c r="H12" s="21" t="s">
        <v>465</v>
      </c>
      <c r="I12" s="21" t="s">
        <v>283</v>
      </c>
      <c r="J12" s="30" t="s">
        <v>466</v>
      </c>
    </row>
    <row r="13" ht="42" customHeight="1" spans="1:10">
      <c r="A13" s="79" t="s">
        <v>265</v>
      </c>
      <c r="B13" s="21" t="s">
        <v>450</v>
      </c>
      <c r="C13" s="21" t="s">
        <v>278</v>
      </c>
      <c r="D13" s="21" t="s">
        <v>288</v>
      </c>
      <c r="E13" s="30" t="s">
        <v>467</v>
      </c>
      <c r="F13" s="21" t="s">
        <v>286</v>
      </c>
      <c r="G13" s="30" t="s">
        <v>346</v>
      </c>
      <c r="H13" s="21" t="s">
        <v>290</v>
      </c>
      <c r="I13" s="21" t="s">
        <v>283</v>
      </c>
      <c r="J13" s="30" t="s">
        <v>468</v>
      </c>
    </row>
    <row r="14" ht="42" customHeight="1" spans="1:10">
      <c r="A14" s="79" t="s">
        <v>265</v>
      </c>
      <c r="B14" s="21" t="s">
        <v>450</v>
      </c>
      <c r="C14" s="21" t="s">
        <v>278</v>
      </c>
      <c r="D14" s="21" t="s">
        <v>303</v>
      </c>
      <c r="E14" s="30" t="s">
        <v>469</v>
      </c>
      <c r="F14" s="21" t="s">
        <v>281</v>
      </c>
      <c r="G14" s="30" t="s">
        <v>470</v>
      </c>
      <c r="H14" s="21" t="s">
        <v>325</v>
      </c>
      <c r="I14" s="21" t="s">
        <v>283</v>
      </c>
      <c r="J14" s="30" t="s">
        <v>471</v>
      </c>
    </row>
    <row r="15" ht="42" customHeight="1" spans="1:10">
      <c r="A15" s="79" t="s">
        <v>265</v>
      </c>
      <c r="B15" s="21" t="s">
        <v>450</v>
      </c>
      <c r="C15" s="21" t="s">
        <v>278</v>
      </c>
      <c r="D15" s="21" t="s">
        <v>303</v>
      </c>
      <c r="E15" s="30" t="s">
        <v>472</v>
      </c>
      <c r="F15" s="21" t="s">
        <v>281</v>
      </c>
      <c r="G15" s="30" t="s">
        <v>473</v>
      </c>
      <c r="H15" s="21" t="s">
        <v>325</v>
      </c>
      <c r="I15" s="21" t="s">
        <v>283</v>
      </c>
      <c r="J15" s="30" t="s">
        <v>474</v>
      </c>
    </row>
    <row r="16" ht="42" customHeight="1" spans="1:10">
      <c r="A16" s="79" t="s">
        <v>265</v>
      </c>
      <c r="B16" s="21" t="s">
        <v>450</v>
      </c>
      <c r="C16" s="21" t="s">
        <v>278</v>
      </c>
      <c r="D16" s="21" t="s">
        <v>327</v>
      </c>
      <c r="E16" s="30" t="s">
        <v>328</v>
      </c>
      <c r="F16" s="21" t="s">
        <v>281</v>
      </c>
      <c r="G16" s="30" t="s">
        <v>475</v>
      </c>
      <c r="H16" s="21" t="s">
        <v>330</v>
      </c>
      <c r="I16" s="21" t="s">
        <v>283</v>
      </c>
      <c r="J16" s="30" t="s">
        <v>476</v>
      </c>
    </row>
    <row r="17" ht="42" customHeight="1" spans="1:10">
      <c r="A17" s="79" t="s">
        <v>265</v>
      </c>
      <c r="B17" s="21" t="s">
        <v>450</v>
      </c>
      <c r="C17" s="21" t="s">
        <v>307</v>
      </c>
      <c r="D17" s="21" t="s">
        <v>308</v>
      </c>
      <c r="E17" s="30" t="s">
        <v>477</v>
      </c>
      <c r="F17" s="21" t="s">
        <v>310</v>
      </c>
      <c r="G17" s="30" t="s">
        <v>333</v>
      </c>
      <c r="H17" s="21" t="s">
        <v>290</v>
      </c>
      <c r="I17" s="21" t="s">
        <v>312</v>
      </c>
      <c r="J17" s="30" t="s">
        <v>477</v>
      </c>
    </row>
    <row r="18" ht="42" customHeight="1" spans="1:10">
      <c r="A18" s="79" t="s">
        <v>265</v>
      </c>
      <c r="B18" s="21" t="s">
        <v>450</v>
      </c>
      <c r="C18" s="21" t="s">
        <v>307</v>
      </c>
      <c r="D18" s="21" t="s">
        <v>313</v>
      </c>
      <c r="E18" s="30" t="s">
        <v>478</v>
      </c>
      <c r="F18" s="21" t="s">
        <v>310</v>
      </c>
      <c r="G18" s="30" t="s">
        <v>311</v>
      </c>
      <c r="H18" s="21" t="s">
        <v>290</v>
      </c>
      <c r="I18" s="21" t="s">
        <v>312</v>
      </c>
      <c r="J18" s="30" t="s">
        <v>478</v>
      </c>
    </row>
    <row r="19" ht="42" customHeight="1" spans="1:10">
      <c r="A19" s="79" t="s">
        <v>265</v>
      </c>
      <c r="B19" s="21" t="s">
        <v>450</v>
      </c>
      <c r="C19" s="21" t="s">
        <v>315</v>
      </c>
      <c r="D19" s="21" t="s">
        <v>316</v>
      </c>
      <c r="E19" s="30" t="s">
        <v>479</v>
      </c>
      <c r="F19" s="21" t="s">
        <v>286</v>
      </c>
      <c r="G19" s="30" t="s">
        <v>293</v>
      </c>
      <c r="H19" s="21" t="s">
        <v>290</v>
      </c>
      <c r="I19" s="21" t="s">
        <v>312</v>
      </c>
      <c r="J19" s="30" t="s">
        <v>480</v>
      </c>
    </row>
  </sheetData>
  <mergeCells count="4">
    <mergeCell ref="A3:J3"/>
    <mergeCell ref="A4:H4"/>
    <mergeCell ref="A8:A19"/>
    <mergeCell ref="B8:B1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G18" sqref="G18"/>
    </sheetView>
  </sheetViews>
  <sheetFormatPr defaultColWidth="10.425" defaultRowHeight="14.25" customHeight="1"/>
  <cols>
    <col min="1" max="1" width="9.125" customWidth="1"/>
    <col min="2" max="2" width="11.25" customWidth="1"/>
    <col min="3" max="3" width="13.5" customWidth="1"/>
    <col min="4" max="4" width="18.125" customWidth="1"/>
    <col min="5" max="5" width="16.625" customWidth="1"/>
    <col min="6" max="6" width="17.25" customWidth="1"/>
    <col min="7" max="7" width="14.125" customWidth="1"/>
    <col min="8" max="8" width="18" customWidth="1"/>
    <col min="9" max="9" width="16.5" customWidth="1"/>
  </cols>
  <sheetData>
    <row r="1" customHeight="1" spans="1:9">
      <c r="A1" s="1"/>
      <c r="B1" s="1"/>
      <c r="C1" s="1"/>
      <c r="D1" s="1"/>
      <c r="E1" s="1"/>
      <c r="F1" s="1"/>
      <c r="G1" s="1"/>
      <c r="H1" s="1"/>
      <c r="I1" s="1"/>
    </row>
    <row r="2" customHeight="1" spans="1:9">
      <c r="A2" s="43" t="s">
        <v>481</v>
      </c>
      <c r="B2" s="44"/>
      <c r="C2" s="44"/>
      <c r="D2" s="45"/>
      <c r="E2" s="45"/>
      <c r="F2" s="45"/>
      <c r="G2" s="44"/>
      <c r="H2" s="44"/>
      <c r="I2" s="45"/>
    </row>
    <row r="3" ht="41.25" customHeight="1" spans="1:9">
      <c r="A3" s="46" t="str">
        <f>"2025"&amp;"年新增资产配置预算表"</f>
        <v>2025年新增资产配置预算表</v>
      </c>
      <c r="B3" s="47"/>
      <c r="C3" s="47"/>
      <c r="D3" s="48"/>
      <c r="E3" s="48"/>
      <c r="F3" s="48"/>
      <c r="G3" s="47"/>
      <c r="H3" s="47"/>
      <c r="I3" s="48"/>
    </row>
    <row r="4" customHeight="1" spans="1:9">
      <c r="A4" s="49" t="str">
        <f>"单位名称："&amp;"昆明市残疾人综合服务中心"</f>
        <v>单位名称：昆明市残疾人综合服务中心</v>
      </c>
      <c r="B4" s="50"/>
      <c r="C4" s="50"/>
      <c r="D4" s="51"/>
      <c r="F4" s="48"/>
      <c r="G4" s="47"/>
      <c r="H4" s="47"/>
      <c r="I4" s="71" t="s">
        <v>1</v>
      </c>
    </row>
    <row r="5" ht="28.5" customHeight="1" spans="1:9">
      <c r="A5" s="52" t="s">
        <v>176</v>
      </c>
      <c r="B5" s="53" t="s">
        <v>177</v>
      </c>
      <c r="C5" s="54" t="s">
        <v>482</v>
      </c>
      <c r="D5" s="52" t="s">
        <v>483</v>
      </c>
      <c r="E5" s="52" t="s">
        <v>484</v>
      </c>
      <c r="F5" s="52" t="s">
        <v>485</v>
      </c>
      <c r="G5" s="53" t="s">
        <v>486</v>
      </c>
      <c r="H5" s="39"/>
      <c r="I5" s="52"/>
    </row>
    <row r="6" ht="21" customHeight="1" spans="1:9">
      <c r="A6" s="54"/>
      <c r="B6" s="55"/>
      <c r="C6" s="55"/>
      <c r="D6" s="56"/>
      <c r="E6" s="55"/>
      <c r="F6" s="55"/>
      <c r="G6" s="53" t="s">
        <v>405</v>
      </c>
      <c r="H6" s="53" t="s">
        <v>487</v>
      </c>
      <c r="I6" s="53" t="s">
        <v>488</v>
      </c>
    </row>
    <row r="7" ht="17.25" customHeight="1" spans="1:9">
      <c r="A7" s="57" t="s">
        <v>82</v>
      </c>
      <c r="B7" s="58"/>
      <c r="C7" s="59" t="s">
        <v>83</v>
      </c>
      <c r="D7" s="57" t="s">
        <v>84</v>
      </c>
      <c r="E7" s="60" t="s">
        <v>85</v>
      </c>
      <c r="F7" s="57" t="s">
        <v>86</v>
      </c>
      <c r="G7" s="59" t="s">
        <v>87</v>
      </c>
      <c r="H7" s="61" t="s">
        <v>88</v>
      </c>
      <c r="I7" s="60" t="s">
        <v>89</v>
      </c>
    </row>
    <row r="8" ht="19.5" customHeight="1" spans="1:9">
      <c r="A8" s="62"/>
      <c r="B8" s="32"/>
      <c r="C8" s="32"/>
      <c r="D8" s="30"/>
      <c r="E8" s="21"/>
      <c r="F8" s="61"/>
      <c r="G8" s="63"/>
      <c r="H8" s="64"/>
      <c r="I8" s="64"/>
    </row>
    <row r="9" ht="19.5" customHeight="1" spans="1:9">
      <c r="A9" s="65" t="s">
        <v>55</v>
      </c>
      <c r="B9" s="66"/>
      <c r="C9" s="66"/>
      <c r="D9" s="67"/>
      <c r="E9" s="68"/>
      <c r="F9" s="68"/>
      <c r="G9" s="69"/>
      <c r="H9" s="70"/>
      <c r="I9" s="70"/>
    </row>
    <row r="10" ht="22" customHeight="1" spans="1:9">
      <c r="A10" s="37" t="s">
        <v>489</v>
      </c>
      <c r="B10" s="38"/>
      <c r="C10" s="38"/>
      <c r="D10" s="38"/>
      <c r="E10" s="38"/>
      <c r="F10" s="38"/>
      <c r="G10" s="38"/>
      <c r="H10" s="38"/>
      <c r="I10" s="42"/>
    </row>
  </sheetData>
  <mergeCells count="12">
    <mergeCell ref="A2:I2"/>
    <mergeCell ref="A3:I3"/>
    <mergeCell ref="A4:C4"/>
    <mergeCell ref="G5:I5"/>
    <mergeCell ref="A9:F9"/>
    <mergeCell ref="A10:I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K12"/>
    </sheetView>
  </sheetViews>
  <sheetFormatPr defaultColWidth="9.14166666666667" defaultRowHeight="14.25" customHeight="1"/>
  <cols>
    <col min="1" max="1" width="10.875" customWidth="1"/>
    <col min="2" max="2" width="12.125" customWidth="1"/>
    <col min="3" max="3" width="10.875" customWidth="1"/>
    <col min="4" max="4" width="11.1416666666667" customWidth="1"/>
    <col min="5" max="5" width="14.125" customWidth="1"/>
    <col min="6" max="6" width="9.85" customWidth="1"/>
    <col min="7" max="7" width="14" customWidth="1"/>
    <col min="8" max="8" width="16.5" customWidth="1"/>
    <col min="9" max="9" width="17.375" customWidth="1"/>
    <col min="10" max="10" width="19.25" customWidth="1"/>
    <col min="11" max="11" width="19.75" customWidth="1"/>
  </cols>
  <sheetData>
    <row r="1" customHeight="1" spans="1:11">
      <c r="A1" s="1"/>
      <c r="B1" s="1"/>
      <c r="C1" s="1"/>
      <c r="D1" s="1"/>
      <c r="E1" s="1"/>
      <c r="F1" s="1"/>
      <c r="G1" s="1"/>
      <c r="H1" s="1"/>
      <c r="I1" s="1"/>
      <c r="J1" s="1"/>
      <c r="K1" s="1"/>
    </row>
    <row r="2" customHeight="1" spans="4:11">
      <c r="D2" s="2"/>
      <c r="E2" s="2"/>
      <c r="F2" s="2"/>
      <c r="G2" s="2"/>
      <c r="K2" s="3" t="s">
        <v>490</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"单位名称："&amp;"昆明市残疾人综合服务中心"</f>
        <v>单位名称：昆明市残疾人综合服务中心</v>
      </c>
      <c r="B4" s="6"/>
      <c r="C4" s="6"/>
      <c r="D4" s="6"/>
      <c r="E4" s="6"/>
      <c r="F4" s="6"/>
      <c r="G4" s="6"/>
      <c r="H4" s="7"/>
      <c r="I4" s="7"/>
      <c r="J4" s="7"/>
      <c r="K4" s="8" t="s">
        <v>1</v>
      </c>
    </row>
    <row r="5" ht="21.75" customHeight="1" spans="1:11">
      <c r="A5" s="9" t="s">
        <v>245</v>
      </c>
      <c r="B5" s="9" t="s">
        <v>179</v>
      </c>
      <c r="C5" s="9" t="s">
        <v>246</v>
      </c>
      <c r="D5" s="10" t="s">
        <v>180</v>
      </c>
      <c r="E5" s="10" t="s">
        <v>181</v>
      </c>
      <c r="F5" s="10" t="s">
        <v>247</v>
      </c>
      <c r="G5" s="10" t="s">
        <v>248</v>
      </c>
      <c r="H5" s="28" t="s">
        <v>55</v>
      </c>
      <c r="I5" s="11" t="s">
        <v>491</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9">
        <v>10</v>
      </c>
      <c r="K8" s="39">
        <v>11</v>
      </c>
    </row>
    <row r="9" ht="18.75" customHeight="1" spans="1:11">
      <c r="A9" s="30"/>
      <c r="B9" s="21"/>
      <c r="C9" s="30"/>
      <c r="D9" s="30"/>
      <c r="E9" s="30"/>
      <c r="F9" s="30"/>
      <c r="G9" s="30"/>
      <c r="H9" s="31"/>
      <c r="I9" s="40"/>
      <c r="J9" s="40"/>
      <c r="K9" s="31"/>
    </row>
    <row r="10" ht="18.75" customHeight="1" spans="1:11">
      <c r="A10" s="32"/>
      <c r="B10" s="21"/>
      <c r="C10" s="21"/>
      <c r="D10" s="21"/>
      <c r="E10" s="21"/>
      <c r="F10" s="21"/>
      <c r="G10" s="21"/>
      <c r="H10" s="23"/>
      <c r="I10" s="23"/>
      <c r="J10" s="23"/>
      <c r="K10" s="31"/>
    </row>
    <row r="11" ht="18.75" customHeight="1" spans="1:11">
      <c r="A11" s="33" t="s">
        <v>167</v>
      </c>
      <c r="B11" s="34"/>
      <c r="C11" s="34"/>
      <c r="D11" s="34"/>
      <c r="E11" s="34"/>
      <c r="F11" s="34"/>
      <c r="G11" s="35"/>
      <c r="H11" s="36"/>
      <c r="I11" s="36"/>
      <c r="J11" s="36"/>
      <c r="K11" s="41"/>
    </row>
    <row r="12" ht="28" customHeight="1" spans="1:11">
      <c r="A12" s="37" t="s">
        <v>492</v>
      </c>
      <c r="B12" s="38"/>
      <c r="C12" s="38"/>
      <c r="D12" s="38"/>
      <c r="E12" s="38"/>
      <c r="F12" s="38"/>
      <c r="G12" s="38"/>
      <c r="H12" s="38"/>
      <c r="I12" s="38"/>
      <c r="J12" s="38"/>
      <c r="K12" s="42"/>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493</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"单位名称："&amp;"昆明市残疾人综合服务中心"</f>
        <v>单位名称：昆明市残疾人综合服务中心</v>
      </c>
      <c r="B4" s="6"/>
      <c r="C4" s="6"/>
      <c r="D4" s="6"/>
      <c r="E4" s="7"/>
      <c r="F4" s="7"/>
      <c r="G4" s="8" t="s">
        <v>1</v>
      </c>
    </row>
    <row r="5" ht="21.75" customHeight="1" spans="1:7">
      <c r="A5" s="9" t="s">
        <v>246</v>
      </c>
      <c r="B5" s="9" t="s">
        <v>245</v>
      </c>
      <c r="C5" s="9" t="s">
        <v>179</v>
      </c>
      <c r="D5" s="10" t="s">
        <v>494</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3960500</v>
      </c>
      <c r="F9" s="23">
        <v>50000</v>
      </c>
      <c r="G9" s="23"/>
    </row>
    <row r="10" ht="18.75" customHeight="1" spans="1:7">
      <c r="A10" s="21"/>
      <c r="B10" s="21" t="s">
        <v>495</v>
      </c>
      <c r="C10" s="21" t="s">
        <v>253</v>
      </c>
      <c r="D10" s="21" t="s">
        <v>496</v>
      </c>
      <c r="E10" s="23">
        <v>982000</v>
      </c>
      <c r="F10" s="23"/>
      <c r="G10" s="23"/>
    </row>
    <row r="11" ht="18.75" customHeight="1" spans="1:7">
      <c r="A11" s="24"/>
      <c r="B11" s="21" t="s">
        <v>495</v>
      </c>
      <c r="C11" s="21" t="s">
        <v>259</v>
      </c>
      <c r="D11" s="21" t="s">
        <v>496</v>
      </c>
      <c r="E11" s="23">
        <v>20000</v>
      </c>
      <c r="F11" s="23">
        <v>50000</v>
      </c>
      <c r="G11" s="23"/>
    </row>
    <row r="12" ht="18.75" customHeight="1" spans="1:7">
      <c r="A12" s="24"/>
      <c r="B12" s="21" t="s">
        <v>495</v>
      </c>
      <c r="C12" s="21" t="s">
        <v>261</v>
      </c>
      <c r="D12" s="21" t="s">
        <v>496</v>
      </c>
      <c r="E12" s="23">
        <v>50000</v>
      </c>
      <c r="F12" s="23"/>
      <c r="G12" s="23"/>
    </row>
    <row r="13" ht="18.75" customHeight="1" spans="1:7">
      <c r="A13" s="24"/>
      <c r="B13" s="21" t="s">
        <v>495</v>
      </c>
      <c r="C13" s="21" t="s">
        <v>263</v>
      </c>
      <c r="D13" s="21" t="s">
        <v>496</v>
      </c>
      <c r="E13" s="23">
        <v>64000</v>
      </c>
      <c r="F13" s="23"/>
      <c r="G13" s="23"/>
    </row>
    <row r="14" ht="18.75" customHeight="1" spans="1:7">
      <c r="A14" s="24"/>
      <c r="B14" s="21" t="s">
        <v>497</v>
      </c>
      <c r="C14" s="21" t="s">
        <v>265</v>
      </c>
      <c r="D14" s="21" t="s">
        <v>498</v>
      </c>
      <c r="E14" s="23">
        <v>2844500</v>
      </c>
      <c r="F14" s="23"/>
      <c r="G14" s="23"/>
    </row>
    <row r="15" ht="18.75" customHeight="1" spans="1:7">
      <c r="A15" s="25" t="s">
        <v>55</v>
      </c>
      <c r="B15" s="26" t="s">
        <v>499</v>
      </c>
      <c r="C15" s="26"/>
      <c r="D15" s="27"/>
      <c r="E15" s="23">
        <v>3960500</v>
      </c>
      <c r="F15" s="23">
        <v>50000</v>
      </c>
      <c r="G15" s="23"/>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2025-02-08T09:24:00Z</dcterms:created>
  <dcterms:modified xsi:type="dcterms:W3CDTF">2025-02-08T11:08:42Z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